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2-2025\"/>
    </mc:Choice>
  </mc:AlternateContent>
  <xr:revisionPtr revIDLastSave="0" documentId="8_{A2FCD456-2096-40F1-A564-FA49197446F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URUAÇU'!$A$71:$K$81</definedName>
    <definedName name="_xlnm.Print_Area" localSheetId="0">'HCN URUAÇU'!$A$1:$V$94</definedName>
    <definedName name="_xlnm.Print_Titles" localSheetId="0">'HCN URUAÇU'!$70:$71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6" i="1" l="1"/>
  <c r="F80" i="1"/>
  <c r="U59" i="1"/>
  <c r="T59" i="1"/>
  <c r="S59" i="1"/>
  <c r="R59" i="1"/>
  <c r="Q59" i="1"/>
  <c r="P59" i="1"/>
  <c r="O59" i="1"/>
  <c r="N59" i="1"/>
  <c r="M59" i="1"/>
  <c r="L59" i="1"/>
  <c r="J59" i="1"/>
  <c r="I59" i="1"/>
  <c r="H59" i="1"/>
  <c r="G59" i="1"/>
  <c r="F59" i="1"/>
  <c r="E59" i="1"/>
  <c r="D59" i="1"/>
  <c r="C59" i="1"/>
  <c r="B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-  19.414.625,88
Res. Med. 124.123,16
PNE – 6.137,00</t>
        </r>
      </text>
    </comment>
    <comment ref="C22" authorId="0" shapeId="0" xr:uid="{00000000-0006-0000-0000-00000D000000}">
      <text>
        <r>
          <rPr>
            <sz val="10"/>
            <rFont val="Arial"/>
            <family val="2"/>
          </rPr>
          <t>Custeio 19.414.625,88
Custeio Diverso- 13.140,00
Grat. Precep – 9.973,26
PNE – 6.137,00</t>
        </r>
      </text>
    </comment>
    <comment ref="D22" authorId="0" shapeId="0" xr:uid="{00000000-0006-0000-0000-000019000000}">
      <text>
        <r>
          <rPr>
            <sz val="10"/>
            <rFont val="Arial"/>
            <family val="2"/>
          </rPr>
          <t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G22" authorId="0" shapeId="0" xr:uid="{00000000-0006-0000-0000-00002D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 shapeId="0" xr:uid="{00000000-0006-0000-0000-00003F000000}">
      <text>
        <r>
          <rPr>
            <sz val="10"/>
            <rFont val="Arial"/>
            <family val="2"/>
          </rPr>
          <t>Valor pago de Custeio Janeiro – 18.514.625,88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19.414.625,88
Res. Med – 124.123,16
PNE – 12.079,59</t>
        </r>
      </text>
    </comment>
    <comment ref="C23" authorId="0" shapeId="0" xr:uid="{00000000-0006-0000-0000-00000E000000}">
      <text>
        <r>
          <rPr>
            <sz val="10"/>
            <rFont val="Arial"/>
            <family val="2"/>
          </rPr>
          <t>Custeio 19.414.625,88
Custeio Diverso- 13.140,00
Grat. Precep – 9.973,26
PNE – 12.079,59</t>
        </r>
      </text>
    </comment>
    <comment ref="D23" authorId="0" shapeId="0" xr:uid="{00000000-0006-0000-0000-00001A000000}">
      <text>
        <r>
          <rPr>
            <sz val="10"/>
            <rFont val="Arial"/>
            <family val="2"/>
          </rPr>
          <t>Saldo Empenhado
PNE jan/25 – 6137,00
Cirurgias Eletivas – 399.999,99
Fonte: SIOFINET</t>
        </r>
      </text>
    </comment>
    <comment ref="G23" authorId="0" shapeId="0" xr:uid="{00000000-0006-0000-0000-00002E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40000000}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 shapeId="0" xr:uid="{00000000-0006-0000-0000-000041000000}">
      <text>
        <r>
          <rPr>
            <sz val="10"/>
            <rFont val="Arial"/>
            <family val="2"/>
          </rPr>
          <t>20/02/25 -Dif.jan/25 – 513.258,62 
Complem. Fundo rescis. Dezembro/24 – 3.445,19
20/02/25 -Fun rescis jan/25 – 148.106,55
Res. Méd. - 4.707,36
25/02/25 -PNE / jan/25  – 6.137,00</t>
        </r>
      </text>
    </comment>
    <comment ref="L25" authorId="0" shapeId="0" xr:uid="{00000000-0006-0000-0000-000042000000}">
      <text>
        <r>
          <rPr>
            <sz val="10"/>
            <rFont val="Arial"/>
            <family val="2"/>
          </rPr>
          <t>Pago Mar/25 
28/02/25 – 16.386.142,46
28/02/25 – 399.999,99 (cirur. eletivas)
28/02/25 – 2.178.483,43</t>
        </r>
      </text>
    </comment>
    <comment ref="B26" authorId="0" shapeId="0" xr:uid="{00000000-0006-0000-0000-000003000000}">
      <text>
        <r>
          <rPr>
            <sz val="10"/>
            <rFont val="Arial"/>
            <family val="2"/>
          </rPr>
          <t>Custeio – 19.414.625,88
Res. Méd. - 167.740,36
PNE- 6.772,97</t>
        </r>
      </text>
    </comment>
    <comment ref="C26" authorId="0" shapeId="0" xr:uid="{00000000-0006-0000-0000-00000F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6.772,97</t>
        </r>
      </text>
    </comment>
    <comment ref="D26" authorId="0" shapeId="0" xr:uid="{00000000-0006-0000-0000-00001B000000}">
      <text>
        <r>
          <rPr>
            <sz val="10"/>
            <rFont val="Arial"/>
            <family val="2"/>
          </rPr>
          <t>Saldo Empenhado
PNE fev/25 – 12.079,59
Fonte: SIOFINET</t>
        </r>
      </text>
    </comment>
    <comment ref="E26" authorId="0" shapeId="0" xr:uid="{00000000-0006-0000-0000-000025000000}">
      <text>
        <r>
          <rPr>
            <sz val="10"/>
            <rFont val="Arial"/>
            <family val="2"/>
          </rPr>
          <t>Investimento 
13/03 – 31.000,00</t>
        </r>
      </text>
    </comment>
    <comment ref="G26" authorId="0" shapeId="0" xr:uid="{00000000-0006-0000-0000-00002F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6" authorId="0" shapeId="0" xr:uid="{00000000-0006-0000-0000-000043000000}">
      <text>
        <r>
          <rPr>
            <sz val="10"/>
            <rFont val="Arial"/>
            <family val="2"/>
          </rPr>
          <t>PNE fev/25 – 12.079,59</t>
        </r>
      </text>
    </comment>
    <comment ref="M27" authorId="0" shapeId="0" xr:uid="{00000000-0006-0000-0000-000061000000}">
      <text>
        <r>
          <rPr>
            <sz val="10"/>
            <rFont val="Arial"/>
            <family val="2"/>
          </rPr>
          <t>Pago Investimento</t>
        </r>
      </text>
    </comment>
    <comment ref="L28" authorId="0" shapeId="0" xr:uid="{00000000-0006-0000-0000-000044000000}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B29" authorId="0" shapeId="0" xr:uid="{00000000-0006-0000-0000-000004000000}">
      <text>
        <r>
          <rPr>
            <sz val="10"/>
            <rFont val="Arial"/>
            <family val="2"/>
          </rPr>
          <t>Custeio – 19.414.625,88
Res. Méd. - 167.740,36
PNE – 7.126,27</t>
        </r>
      </text>
    </comment>
    <comment ref="C29" authorId="0" shapeId="0" xr:uid="{00000000-0006-0000-0000-000010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7.126,27</t>
        </r>
      </text>
    </comment>
    <comment ref="D29" authorId="0" shapeId="0" xr:uid="{00000000-0006-0000-0000-00001C000000}">
      <text>
        <r>
          <rPr>
            <sz val="10"/>
            <rFont val="Arial"/>
            <family val="2"/>
          </rPr>
          <t>Empenhos
30/04 – 17.236.142,44
30/04 – 33.737,29
30/04 – 5.892,95
22/04 PNE Mar/25 – 6.772,97
22/04 – 68.944.569,76
22/04 – 62.669,56
22/04 – 95.851,40</t>
        </r>
      </text>
    </comment>
    <comment ref="G29" authorId="0" shapeId="0" xr:uid="{00000000-0006-0000-0000-000030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9" authorId="0" shapeId="0" xr:uid="{00000000-0006-0000-0000-000045000000}">
      <text>
        <r>
          <rPr>
            <sz val="10"/>
            <rFont val="Arial"/>
            <family val="2"/>
          </rPr>
          <t>Custeio de Abril/25 Pago em  01/04/25</t>
        </r>
      </text>
    </comment>
    <comment ref="L30" authorId="0" shapeId="0" xr:uid="{00000000-0006-0000-0000-000046000000}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 shapeId="0" xr:uid="{00000000-0006-0000-0000-000047000000}">
      <text>
        <r>
          <rPr>
            <sz val="10"/>
            <rFont val="Arial"/>
            <family val="2"/>
          </rPr>
          <t>16/04 – Dif. fev/25 – 248.983,53
15/04- Res. Méd. fev/25 – 8.865,12
16/04 – F. Resc. 151.016,47</t>
        </r>
      </text>
    </comment>
    <comment ref="L32" authorId="0" shapeId="0" xr:uid="{00000000-0006-0000-0000-000048000000}">
      <text>
        <r>
          <rPr>
            <sz val="10"/>
            <rFont val="Arial"/>
            <family val="2"/>
          </rPr>
          <t>23/04 – PNE Mar/25 6.772,97</t>
        </r>
      </text>
    </comment>
    <comment ref="L33" authorId="0" shapeId="0" xr:uid="{00000000-0006-0000-0000-000049000000}">
      <text>
        <r>
          <rPr>
            <sz val="10"/>
            <rFont val="Arial"/>
            <family val="2"/>
          </rPr>
          <t>29/04 – custeio 
17.036.142,44
2.178.483,44</t>
        </r>
      </text>
    </comment>
    <comment ref="B34" authorId="0" shapeId="0" xr:uid="{00000000-0006-0000-0000-000005000000}">
      <text>
        <r>
          <rPr>
            <sz val="10"/>
            <rFont val="Arial"/>
            <family val="2"/>
          </rPr>
          <t>Custeio – 19.414.625,88
Res. Méd. - 167.740,36
PNE – 22 apostila: 3.180,70</t>
        </r>
      </text>
    </comment>
    <comment ref="C34" authorId="0" shapeId="0" xr:uid="{00000000-0006-0000-0000-000011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3.180,70</t>
        </r>
      </text>
    </comment>
    <comment ref="D34" authorId="0" shapeId="0" xr:uid="{00000000-0006-0000-0000-00001D000000}">
      <text>
        <r>
          <rPr>
            <sz val="10"/>
            <rFont val="Arial"/>
            <family val="2"/>
          </rPr>
          <t>Empenho
21/05/25 – 7.126,27</t>
        </r>
      </text>
    </comment>
    <comment ref="G34" authorId="0" shapeId="0" xr:uid="{00000000-0006-0000-0000-000031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4" authorId="0" shapeId="0" xr:uid="{00000000-0006-0000-0000-00004A000000}">
      <text>
        <r>
          <rPr>
            <sz val="10"/>
            <rFont val="Arial"/>
            <family val="2"/>
          </rPr>
          <t>09/05/25 Dif. Mar/25 – 297.551,97
09/05/25 Fun Rescisório mar/25 – 152.448,03
07/05/25 – Res. Méd. mar/25 – 11.635,47</t>
        </r>
      </text>
    </comment>
    <comment ref="T34" authorId="0" shapeId="0" xr:uid="{00000000-0006-0000-0000-000063000000}">
      <text>
        <r>
          <rPr>
            <sz val="10"/>
            <rFont val="Arial"/>
            <family val="2"/>
          </rPr>
          <t xml:space="preserve">22/05/25 – Pagamento da diferença do Custeio de dez/24. Não havia saldo empenhado de 2024 para o pagamento. </t>
        </r>
      </text>
    </comment>
    <comment ref="L35" authorId="0" shapeId="0" xr:uid="{00000000-0006-0000-0000-00004B000000}">
      <text>
        <r>
          <rPr>
            <sz val="10"/>
            <rFont val="Arial"/>
            <family val="2"/>
          </rPr>
          <t>23/05/25 PNE abr/25 – 7.126,27</t>
        </r>
      </text>
    </comment>
    <comment ref="B36" authorId="0" shapeId="0" xr:uid="{00000000-0006-0000-0000-000006000000}">
      <text>
        <r>
          <rPr>
            <sz val="10"/>
            <rFont val="Arial"/>
            <family val="2"/>
          </rPr>
          <t>Custeio – 19.414.625,88
Res. Méd. - 167.740,36
PNE – 23 apostila: 3.887,31</t>
        </r>
      </text>
    </comment>
    <comment ref="C36" authorId="0" shapeId="0" xr:uid="{00000000-0006-0000-0000-000012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3.887,31</t>
        </r>
      </text>
    </comment>
    <comment ref="D36" authorId="0" shapeId="0" xr:uid="{00000000-0006-0000-0000-00001E000000}">
      <text>
        <r>
          <rPr>
            <sz val="10"/>
            <rFont val="Arial"/>
            <family val="2"/>
          </rPr>
          <t>Empenho 26/06/25 – 3.180,70</t>
        </r>
      </text>
    </comment>
    <comment ref="G36" authorId="0" shapeId="0" xr:uid="{00000000-0006-0000-0000-000032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36" authorId="0" shapeId="0" xr:uid="{00000000-0006-0000-0000-00004C000000}">
      <text>
        <r>
          <rPr>
            <sz val="10"/>
            <rFont val="Arial"/>
            <family val="2"/>
          </rPr>
          <t>02/06/25 Dif. abr/25 – 243.927,57
02/06/25 – Fundo Rescisório abr/25 156.072,43 
02/06/25 – Res. Méd. abr/25 – 11.081,40</t>
        </r>
      </text>
    </comment>
    <comment ref="L37" authorId="0" shapeId="0" xr:uid="{00000000-0006-0000-0000-00004D000000}">
      <text>
        <r>
          <rPr>
            <sz val="10"/>
            <rFont val="Arial"/>
            <family val="2"/>
          </rPr>
          <t>30/06/25 - PNE mai/25 3.180,70</t>
        </r>
      </text>
    </comment>
    <comment ref="L38" authorId="0" shapeId="0" xr:uid="{00000000-0006-0000-0000-00004E000000}">
      <text>
        <r>
          <rPr>
            <sz val="10"/>
            <rFont val="Arial"/>
            <family val="2"/>
          </rPr>
          <t>02/06/25 – custeio 2.178.483,44
16.786.142,44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>Custeio – 19.414.625,88
Res. Méd. - 167.740,36
PNE – 24 apostilamento – 3.887,31</t>
        </r>
      </text>
    </comment>
    <comment ref="C39" authorId="0" shapeId="0" xr:uid="{00000000-0006-0000-0000-000013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3.887,31</t>
        </r>
      </text>
    </comment>
    <comment ref="D39" authorId="0" shapeId="0" xr:uid="{00000000-0006-0000-0000-00001F000000}">
      <text>
        <r>
          <rPr>
            <sz val="10"/>
            <rFont val="Arial"/>
            <family val="2"/>
          </rPr>
          <t xml:space="preserve">Empenho 24/07/25 - PNE </t>
        </r>
      </text>
    </comment>
    <comment ref="E39" authorId="0" shapeId="0" xr:uid="{00000000-0006-0000-0000-000026000000}">
      <text>
        <r>
          <rPr>
            <sz val="10"/>
            <rFont val="Arial"/>
            <family val="2"/>
          </rPr>
          <t>Investimentos
16/07/25- 31.520,00
16/07/25 – 425.433,30</t>
        </r>
      </text>
    </comment>
    <comment ref="G39" authorId="0" shapeId="0" xr:uid="{00000000-0006-0000-0000-000033000000}">
      <text>
        <r>
          <rPr>
            <sz val="10"/>
            <rFont val="Arial"/>
            <family val="2"/>
          </rPr>
          <t>Dados extraídos do Processo SEI
202500010016855 
Soma dos Valores referentes ao custeio, Fundo Rescisório e PNE</t>
        </r>
      </text>
    </comment>
    <comment ref="H39" authorId="0" shapeId="0" xr:uid="{00000000-0006-0000-0000-000039000000}">
      <text>
        <r>
          <rPr>
            <sz val="10"/>
            <rFont val="Arial"/>
            <family val="2"/>
          </rPr>
          <t>Investimentos
18/07/25- 31.520,00
18/07/25 – 425.433,30</t>
        </r>
      </text>
    </comment>
    <comment ref="L39" authorId="0" shapeId="0" xr:uid="{00000000-0006-0000-0000-00004F000000}">
      <text>
        <r>
          <rPr>
            <sz val="10"/>
            <rFont val="Arial"/>
            <family val="2"/>
          </rPr>
          <t>F. Resc. Mai/25 – 152.974,98
Dif. Custeio Mai/25 – 47.025,02
Res. Méd.mai/25 – 11.635,47</t>
        </r>
      </text>
    </comment>
    <comment ref="L40" authorId="0" shapeId="0" xr:uid="{00000000-0006-0000-0000-000050000000}">
      <text>
        <r>
          <rPr>
            <sz val="10"/>
            <rFont val="Arial"/>
            <family val="2"/>
          </rPr>
          <t>PNE jun/25 – 3.887,31</t>
        </r>
      </text>
    </comment>
    <comment ref="L41" authorId="0" shapeId="0" xr:uid="{00000000-0006-0000-0000-000051000000}">
      <text>
        <r>
          <rPr>
            <sz val="10"/>
            <rFont val="Arial"/>
            <family val="2"/>
          </rPr>
          <t>01/07/25 - Custeio jul/25 – 16.029.479,42
01/07/25 – custeio jul/25 – 2.178.483,44</t>
        </r>
      </text>
    </comment>
    <comment ref="M41" authorId="0" shapeId="0" xr:uid="{00000000-0006-0000-0000-000062000000}">
      <text>
        <r>
          <rPr>
            <sz val="10"/>
            <rFont val="Arial"/>
            <family val="2"/>
          </rPr>
          <t>Investimentos
24/07/25- 31.520,00
24/07/25 – 425.433,30</t>
        </r>
      </text>
    </comment>
    <comment ref="B42" authorId="0" shapeId="0" xr:uid="{00000000-0006-0000-0000-000008000000}">
      <text>
        <r>
          <rPr>
            <sz val="10"/>
            <rFont val="Arial"/>
            <family val="2"/>
          </rPr>
          <t>Custeio – 19.414.625,88
Res. Méd. - 167.740,36
PNE – 25 apostilamento – 5.783,80</t>
        </r>
      </text>
    </comment>
    <comment ref="C42" authorId="0" shapeId="0" xr:uid="{00000000-0006-0000-0000-000014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- 5.783,80</t>
        </r>
      </text>
    </comment>
    <comment ref="D42" authorId="0" shapeId="0" xr:uid="{00000000-0006-0000-0000-000020000000}">
      <text>
        <r>
          <rPr>
            <sz val="10"/>
            <rFont val="Arial"/>
            <family val="2"/>
          </rPr>
          <t>Empenhos:
11/08/25 – 5.892,95
11/08/25 – 33.737,29
11/08/25 – 17.236.142,44
20/08/25 – 3.887,31
SIOFINET</t>
        </r>
      </text>
    </comment>
    <comment ref="G42" authorId="0" shapeId="0" xr:uid="{00000000-0006-0000-0000-000034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J42" authorId="0" shapeId="0" xr:uid="{00000000-0006-0000-0000-00003A000000}">
      <text>
        <r>
          <rPr>
            <sz val="10"/>
            <rFont val="Arial"/>
            <family val="2"/>
          </rPr>
          <t>Glosa referente a Planisa</t>
        </r>
      </text>
    </comment>
    <comment ref="L42" authorId="0" shapeId="0" xr:uid="{00000000-0006-0000-0000-000052000000}">
      <text>
        <r>
          <rPr>
            <sz val="10"/>
            <rFont val="Arial"/>
            <family val="2"/>
          </rPr>
          <t>06/08/25 – Custeio Jun/25 – 292.945,81
06/08/25 Res. Méd. Jun/25 – 12.189,54
06/08/25 – Fun. Resc. Jun/25 – 157.054,19</t>
        </r>
      </text>
    </comment>
    <comment ref="L43" authorId="0" shapeId="0" xr:uid="{00000000-0006-0000-0000-000053000000}">
      <text>
        <r>
          <rPr>
            <sz val="10"/>
            <rFont val="Arial"/>
            <family val="2"/>
          </rPr>
          <t>25/08/25 - PNE jul/25 – 3.887,31</t>
        </r>
      </text>
    </comment>
    <comment ref="L44" authorId="0" shapeId="0" xr:uid="{00000000-0006-0000-0000-000054000000}">
      <text>
        <r>
          <rPr>
            <sz val="10"/>
            <rFont val="Arial"/>
            <family val="2"/>
          </rPr>
          <t>01/08/25 – Custeio – 16.029.479,42
Custeio – 2.178.483,44</t>
        </r>
      </text>
    </comment>
    <comment ref="B45" authorId="0" shapeId="0" xr:uid="{00000000-0006-0000-0000-000009000000}">
      <text>
        <r>
          <rPr>
            <sz val="10"/>
            <rFont val="Arial"/>
            <family val="2"/>
          </rPr>
          <t xml:space="preserve">Custeio – 19.414.625,88
Res. Méd. - 167.740,36
</t>
        </r>
        <r>
          <rPr>
            <sz val="10"/>
            <rFont val="Arial"/>
            <family val="2"/>
            <charset val="1"/>
          </rPr>
          <t>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26 apostilamento – 2.604,11  </t>
        </r>
      </text>
    </comment>
    <comment ref="C45" authorId="0" shapeId="0" xr:uid="{00000000-0006-0000-0000-000015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5</t>
        </r>
        <r>
          <rPr>
            <vertAlign val="superscript"/>
            <sz val="10"/>
            <rFont val="Arial"/>
            <family val="2"/>
            <charset val="1"/>
          </rPr>
          <t>o</t>
        </r>
        <r>
          <rPr>
            <sz val="10"/>
            <rFont val="Arial"/>
            <family val="2"/>
            <charset val="1"/>
          </rPr>
          <t xml:space="preserve"> Termo Aditivo “Fila Zero Cirurgia Eletiva” – 600.000,00
PNE – 2.604,11</t>
        </r>
      </text>
    </comment>
    <comment ref="D45" authorId="0" shapeId="0" xr:uid="{00000000-0006-0000-0000-000021000000}">
      <text>
        <r>
          <rPr>
            <sz val="10"/>
            <rFont val="Arial"/>
            <family val="2"/>
          </rPr>
          <t>Empenho PNE 23/09/25</t>
        </r>
      </text>
    </comment>
    <comment ref="G45" authorId="0" shapeId="0" xr:uid="{00000000-0006-0000-0000-000035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Fila Zero e PNE</t>
        </r>
      </text>
    </comment>
    <comment ref="J45" authorId="0" shapeId="0" xr:uid="{00000000-0006-0000-0000-00003B000000}">
      <text>
        <r>
          <rPr>
            <sz val="10"/>
            <rFont val="Arial"/>
            <family val="2"/>
          </rPr>
          <t>Glosa referente a Planisa</t>
        </r>
      </text>
    </comment>
    <comment ref="L45" authorId="0" shapeId="0" xr:uid="{00000000-0006-0000-0000-000055000000}">
      <text>
        <r>
          <rPr>
            <sz val="10"/>
            <rFont val="Arial"/>
            <family val="2"/>
          </rPr>
          <t xml:space="preserve">04/09/25 - Res. Méd.-25.743,61
03/09/25 – dif. custeio – 300.000,00
03/09/25  - Fun.Resc. - 906.663,02
</t>
        </r>
      </text>
    </comment>
    <comment ref="L46" authorId="0" shapeId="0" xr:uid="{00000000-0006-0000-0000-000056000000}">
      <text>
        <r>
          <rPr>
            <sz val="10"/>
            <rFont val="Arial"/>
            <family val="2"/>
          </rPr>
          <t>24/09/25 – PNE Agosto</t>
        </r>
      </text>
    </comment>
    <comment ref="L47" authorId="0" shapeId="0" xr:uid="{00000000-0006-0000-0000-000057000000}">
      <text>
        <r>
          <rPr>
            <sz val="10"/>
            <rFont val="Arial"/>
            <family val="2"/>
          </rPr>
          <t>03/09/25 -  Custeio – 157.054,17
29/08/25 - Programa Fila Zero – 600.000,00
02/09/25 - Custeio – 2.178.483,44
03/09/25 – Custeio – 15.856.493,47</t>
        </r>
      </text>
    </comment>
    <comment ref="B48" authorId="0" shapeId="0" xr:uid="{00000000-0006-0000-0000-00000A000000}">
      <text>
        <r>
          <rPr>
            <sz val="10"/>
            <rFont val="Arial"/>
            <family val="2"/>
          </rPr>
          <t xml:space="preserve">Custeio – 19.414.625,88
Res. Méd. - 167.740,36
PNE – 27 apostilamento – 2.250,88 </t>
        </r>
      </text>
    </comment>
    <comment ref="C48" authorId="0" shapeId="0" xr:uid="{00000000-0006-0000-0000-000016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2.250,88</t>
        </r>
      </text>
    </comment>
    <comment ref="D48" authorId="0" shapeId="0" xr:uid="{00000000-0006-0000-0000-000022000000}">
      <text>
        <r>
          <rPr>
            <sz val="10"/>
            <rFont val="Arial"/>
            <family val="2"/>
          </rPr>
          <t>23/10/25 – PNE – 2.604,11
31/10/25 – 810.000,00</t>
        </r>
      </text>
    </comment>
    <comment ref="E48" authorId="0" shapeId="0" xr:uid="{00000000-0006-0000-0000-000027000000}">
      <text>
        <r>
          <rPr>
            <sz val="10"/>
            <rFont val="Arial"/>
            <family val="2"/>
          </rPr>
          <t>Investimento
23/10/25 – 148.971,00</t>
        </r>
      </text>
    </comment>
    <comment ref="G48" authorId="0" shapeId="0" xr:uid="{00000000-0006-0000-0000-000036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J48" authorId="0" shapeId="0" xr:uid="{00000000-0006-0000-0000-00003C000000}">
      <text>
        <r>
          <rPr>
            <sz val="10"/>
            <rFont val="Arial"/>
            <family val="2"/>
          </rPr>
          <t>Glosa referente a Planisa</t>
        </r>
      </text>
    </comment>
    <comment ref="L48" authorId="0" shapeId="0" xr:uid="{00000000-0006-0000-0000-000058000000}">
      <text>
        <r>
          <rPr>
            <sz val="10"/>
            <rFont val="Arial"/>
            <family val="2"/>
          </rPr>
          <t>Ago/25 - Res. Médica – 13.297,68
Ago/25 Custeio – 284.068,23</t>
        </r>
      </text>
    </comment>
    <comment ref="L49" authorId="0" shapeId="0" xr:uid="{00000000-0006-0000-0000-000059000000}">
      <text>
        <r>
          <rPr>
            <sz val="10"/>
            <rFont val="Arial"/>
            <family val="2"/>
          </rPr>
          <t>PNE set/25</t>
        </r>
      </text>
    </comment>
    <comment ref="L50" authorId="0" shapeId="0" xr:uid="{00000000-0006-0000-0000-00005A000000}">
      <text>
        <r>
          <rPr>
            <sz val="10"/>
            <rFont val="Arial"/>
            <family val="2"/>
          </rPr>
          <t>01/10/25 – Custeio – 2.178.483,44
02/10/25 – custeio – 16.013.547,64
02/10/25 – F. Resc.- 906.663,03</t>
        </r>
      </text>
    </comment>
    <comment ref="B51" authorId="0" shapeId="0" xr:uid="{00000000-0006-0000-0000-00000B000000}">
      <text>
        <r>
          <rPr>
            <sz val="10"/>
            <rFont val="Arial"/>
            <family val="2"/>
          </rPr>
          <t>Custeio – 19.414.625,88
Res. Méd. - 167.740,36
PNE – 28 – 17.338,74</t>
        </r>
      </text>
    </comment>
    <comment ref="C51" authorId="0" shapeId="0" xr:uid="{00000000-0006-0000-0000-000017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17.338,74</t>
        </r>
      </text>
    </comment>
    <comment ref="D51" authorId="0" shapeId="0" xr:uid="{00000000-0006-0000-0000-000023000000}">
      <text>
        <r>
          <rPr>
            <sz val="10"/>
            <rFont val="Arial"/>
            <family val="2"/>
          </rPr>
          <t>Empenhos:
11/11 – 49.947,68
11/11 – 12.246.090,80
11/11 – 2.178.483,36
11/11 – 810.000,00
11/11 – 4.176.559,22
12/11 – 10.193.032,99
18/11 – 2.250,88</t>
        </r>
      </text>
    </comment>
    <comment ref="G51" authorId="0" shapeId="0" xr:uid="{00000000-0006-0000-0000-000037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J51" authorId="0" shapeId="0" xr:uid="{00000000-0006-0000-0000-00003D000000}">
      <text>
        <r>
          <rPr>
            <sz val="10"/>
            <rFont val="Arial"/>
            <family val="2"/>
          </rPr>
          <t>Glosa Planisa – 15.931,77
Glosa de metas 1/6 – 662.562,46</t>
        </r>
      </text>
    </comment>
    <comment ref="L51" authorId="0" shapeId="0" xr:uid="{00000000-0006-0000-0000-00005B000000}">
      <text>
        <r>
          <rPr>
            <sz val="10"/>
            <rFont val="Arial"/>
            <family val="2"/>
          </rPr>
          <t>Dif. Custeio – 300.000,00
Res. Méd. 12.189,54</t>
        </r>
      </text>
    </comment>
    <comment ref="L52" authorId="0" shapeId="0" xr:uid="{00000000-0006-0000-0000-00005C000000}">
      <text>
        <r>
          <rPr>
            <sz val="10"/>
            <rFont val="Arial"/>
            <family val="2"/>
          </rPr>
          <t xml:space="preserve">PNE </t>
        </r>
      </text>
    </comment>
    <comment ref="L53" authorId="0" shapeId="0" xr:uid="{00000000-0006-0000-0000-00005D000000}">
      <text>
        <r>
          <rPr>
            <sz val="10"/>
            <rFont val="Arial"/>
            <family val="2"/>
          </rPr>
          <t xml:space="preserve">Custeio
04/11 –2.178.483,44
04/11 – 810.000,00 
05/11 – 315.931,77 
05/11 – 142.945,81 
05/11 – 13.893.189,89
05/11 – 188.917,71 
Plano de Eficiência 
17/11 – 10.193.032,99
F. resc.	05/11 – 906.663,03 
</t>
        </r>
      </text>
    </comment>
    <comment ref="B54" authorId="0" shapeId="0" xr:uid="{00000000-0006-0000-0000-00000C000000}">
      <text>
        <r>
          <rPr>
            <sz val="10"/>
            <rFont val="Arial"/>
            <family val="2"/>
          </rPr>
          <t>Custeio – 19.411.133,38
Res. Méd. - 178.057,80
PNE 29 – 3.031,89</t>
        </r>
      </text>
    </comment>
    <comment ref="C54" authorId="0" shapeId="0" xr:uid="{00000000-0006-0000-0000-000018000000}">
      <text>
        <r>
          <rPr>
            <sz val="10"/>
            <rFont val="Arial"/>
            <family val="2"/>
          </rPr>
          <t>Custeio 19.411.133,38
Grat. Prec. Coreme – 18.406,29
Grat. Prec. Coremu – 9.641,39
Custeio Diverso COREME- 17.520,00
Custeio Diverso COREMU – 4.380,00
PNE – 3.031,89</t>
        </r>
      </text>
    </comment>
    <comment ref="D54" authorId="0" shapeId="0" xr:uid="{00000000-0006-0000-0000-000024000000}">
      <text>
        <r>
          <rPr>
            <sz val="10"/>
            <rFont val="Arial"/>
            <family val="2"/>
          </rPr>
          <t>16/12/25 – 11.417,84
16/12/25 – 5.920,90</t>
        </r>
      </text>
    </comment>
    <comment ref="G54" authorId="0" shapeId="0" xr:uid="{00000000-0006-0000-0000-000038000000}">
      <text>
        <r>
          <rPr>
            <sz val="10"/>
            <rFont val="Arial"/>
            <family val="2"/>
          </rPr>
          <t>Dados extraídos do Processo SEI
202500010016855 
Soma dos Valores referentes ao custeio, Fundo Rescisório, PNE</t>
        </r>
      </text>
    </comment>
    <comment ref="J54" authorId="0" shapeId="0" xr:uid="{00000000-0006-0000-0000-00003E000000}">
      <text>
        <r>
          <rPr>
            <sz val="10"/>
            <rFont val="Arial"/>
            <family val="2"/>
          </rPr>
          <t>Glosa de metas 2/6 – 662.562,46
Glosa Planisa – 15.931,77</t>
        </r>
      </text>
    </comment>
    <comment ref="L54" authorId="0" shapeId="0" xr:uid="{00000000-0006-0000-0000-00005E000000}">
      <text>
        <r>
          <rPr>
            <sz val="10"/>
            <rFont val="Arial"/>
            <family val="2"/>
          </rPr>
          <t>02/12/25 Res. médica – 12.189,54
02/12/25 Dif. Custeio – 300.000,00</t>
        </r>
      </text>
    </comment>
    <comment ref="L55" authorId="0" shapeId="0" xr:uid="{00000000-0006-0000-0000-00005F000000}">
      <text>
        <r>
          <rPr>
            <sz val="10"/>
            <rFont val="Arial"/>
            <family val="2"/>
          </rPr>
          <t>17/12/25 Dif. custeio – 300.000,00
19/12/25 PNE – 11.417,84
19/12/25 13° PNE – 5.920,90
17/12/25 Res. Médica – 12.189,54</t>
        </r>
      </text>
    </comment>
    <comment ref="L56" authorId="0" shapeId="0" xr:uid="{00000000-0006-0000-0000-000060000000}">
      <text>
        <r>
          <rPr>
            <sz val="10"/>
            <rFont val="Arial"/>
            <family val="2"/>
          </rPr>
          <t>16/12/25 Res. Medica – 12.189,54
03/12/25 Custeio – 10.361.096,64
02/12/25 Custeio – 2.178.483,36
02/12/25 Custeio – 810.000,00
02/12/25 custeio – 4.176.559,22
03/12/25 F. Resc – 906.499,93
16/12/25 Dif. Custeio – 300.000,00</t>
        </r>
      </text>
    </comment>
    <comment ref="F75" authorId="0" shapeId="0" xr:uid="{00000000-0006-0000-0000-000028000000}">
      <text>
        <r>
          <rPr>
            <sz val="10"/>
            <rFont val="Arial"/>
            <family val="2"/>
          </rPr>
          <t>Glosa referente a Planisa</t>
        </r>
      </text>
    </comment>
    <comment ref="F76" authorId="0" shapeId="0" xr:uid="{00000000-0006-0000-0000-000029000000}">
      <text>
        <r>
          <rPr>
            <sz val="10"/>
            <rFont val="Arial"/>
            <family val="2"/>
          </rPr>
          <t>Glosa referente a Planisa.</t>
        </r>
      </text>
    </comment>
    <comment ref="F77" authorId="0" shapeId="0" xr:uid="{00000000-0006-0000-0000-00002A000000}">
      <text>
        <r>
          <rPr>
            <sz val="10"/>
            <rFont val="Arial"/>
            <family val="2"/>
          </rPr>
          <t>Glosa referente a Planisa.</t>
        </r>
      </text>
    </comment>
    <comment ref="F78" authorId="0" shapeId="0" xr:uid="{00000000-0006-0000-0000-00002B000000}">
      <text>
        <r>
          <rPr>
            <sz val="10"/>
            <rFont val="Arial"/>
            <family val="2"/>
          </rPr>
          <t>Glosa Planisa – 15.931,77
Glosa de metas 1/6 – 662.562,46</t>
        </r>
      </text>
    </comment>
    <comment ref="F79" authorId="0" shapeId="0" xr:uid="{00000000-0006-0000-0000-00002C000000}">
      <text>
        <r>
          <rPr>
            <sz val="10"/>
            <rFont val="Arial"/>
            <family val="2"/>
          </rPr>
          <t>Glosa Planisa – 15.931,77
Glosa de metas 1/6 – 662.562,46</t>
        </r>
      </text>
    </comment>
  </commentList>
</comments>
</file>

<file path=xl/sharedStrings.xml><?xml version="1.0" encoding="utf-8"?>
<sst xmlns="http://schemas.openxmlformats.org/spreadsheetml/2006/main" count="98" uniqueCount="70">
  <si>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</si>
  <si>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</si>
  <si>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</si>
  <si>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</si>
  <si>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</si>
  <si>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</si>
  <si>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</si>
  <si>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>CNPJ: 19.324.171/0008-70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</si>
  <si>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</si>
  <si>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Fila Zero de Cirurgias"(R$600.000,00)</t>
  </si>
  <si>
    <t>Previsão de Repasse Mensal do Contrato de Gestão/ADITIVO - Custeio : R$ 19.411.133,38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</si>
  <si>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</si>
  <si>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</si>
  <si>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</si>
  <si>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</si>
  <si>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</si>
  <si>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</si>
  <si>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</si>
  <si>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</si>
  <si>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</si>
  <si>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</si>
  <si>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</si>
  <si>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</si>
  <si>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</si>
  <si>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</si>
  <si>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</si>
  <si>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</si>
  <si>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</si>
  <si>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</si>
  <si>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</si>
  <si>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</si>
  <si>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</si>
  <si>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</si>
  <si>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</si>
  <si>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</si>
  <si>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</si>
  <si>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</si>
  <si>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</si>
  <si>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</si>
  <si>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</si>
  <si>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</si>
  <si>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</si>
  <si>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</si>
  <si>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</si>
  <si>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</si>
  <si>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</si>
  <si>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</si>
  <si>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</si>
  <si>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Glosa Planisa</t>
  </si>
  <si>
    <t>3.3.50.85.02</t>
  </si>
  <si>
    <t>SES/CGC/SUPECC-19837</t>
  </si>
  <si>
    <t>Glosa Planisa e Metas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</si>
  <si>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</si>
  <si>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</si>
  <si>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</si>
  <si>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</si>
  <si>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Dez/24 – R$ 327.579,81 Ordem de Pagamento 20025.2850.211.00030.001.</t>
  </si>
  <si>
    <t>Fonte: Contratos de Gestão e Aditivos contidos no processo e Portal Transparência: saude.go.gov.br  e Sistema SIOFINET - Portal.go.gov.br.</t>
  </si>
  <si>
    <t>Demonstrativo de investimento repassados no período de janeiro a dezembro/2025</t>
  </si>
  <si>
    <t>Dot.Emp.Op</t>
  </si>
  <si>
    <t>Grupo</t>
  </si>
  <si>
    <t>Fonte</t>
  </si>
  <si>
    <t>Natureza</t>
  </si>
  <si>
    <t>Observação</t>
  </si>
  <si>
    <t>Valor Pago</t>
  </si>
  <si>
    <t xml:space="preserve">2025.2850.161.00091.001 </t>
  </si>
  <si>
    <t>4.4.50.42.05</t>
  </si>
  <si>
    <t>2025.2850.161.00214.001</t>
  </si>
  <si>
    <t>2025.2850.161.00215.001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</si>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</sst>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0" fillId="0" borderId="0"/>
    <xf numFmtId="0" fontId="10" fillId="0" borderId="0"/>
  </cellStyleXfs>
  <cellXfs count="83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17" fontId="2" fillId="0" borderId="12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wrapText="1"/>
    </xf>
    <xf numFmtId="0" fontId="2" fillId="0" borderId="12" xfId="0" applyFont="1" applyBorder="1" applyAlignment="1">
      <alignment horizontal="right" wrapText="1"/>
    </xf>
    <xf numFmtId="0" fontId="0" fillId="0" borderId="12" xfId="0" applyBorder="1" applyAlignment="1">
      <alignment horizontal="right" vertical="center" wrapText="1"/>
    </xf>
    <xf numFmtId="0" fontId="6" fillId="0" borderId="12" xfId="0" applyFont="1" applyBorder="1" applyAlignment="1">
      <alignment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167" fontId="5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/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2" borderId="1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5" fillId="0" borderId="12" xfId="0" applyFont="1" applyBorder="1"/>
    <xf numFmtId="0" fontId="0" fillId="0" borderId="0" xfId="0"/>
    <xf numFmtId="0" fontId="5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83"/>
  <sheetViews>
    <sheetView tabSelected="1" zoomScaleNormal="100" workbookViewId="0">
      <selection activeCell="D59" sqref="D59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26.1" customHeight="1" x14ac:dyDescent="0.25">
      <c r="A12" s="9" t="s">
        <v>7</v>
      </c>
      <c r="B12" s="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3" customHeight="1" x14ac:dyDescent="0.25">
      <c r="A14" s="8" t="s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8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0"/>
      <c r="Q15" s="20"/>
      <c r="R15" s="20"/>
      <c r="S15" s="20"/>
      <c r="T15" s="20"/>
      <c r="U15" s="20"/>
      <c r="V15" s="20"/>
    </row>
    <row r="16" spans="1:22" ht="15.75" customHeight="1" x14ac:dyDescent="0.25">
      <c r="A16" s="8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x14ac:dyDescent="0.25">
      <c r="A17" s="8" t="s">
        <v>11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x14ac:dyDescent="0.25">
      <c r="A18" s="6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75" customHeight="1" x14ac:dyDescent="0.25">
      <c r="A19" s="5" t="s">
        <v>13</v>
      </c>
      <c r="B19" s="21"/>
      <c r="C19" s="4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07.25" customHeight="1" x14ac:dyDescent="0.25">
      <c r="A20" s="5"/>
      <c r="B20" s="3" t="s">
        <v>15</v>
      </c>
      <c r="C20" s="2" t="s">
        <v>16</v>
      </c>
      <c r="D20" s="1" t="s">
        <v>17</v>
      </c>
      <c r="E20" s="1"/>
      <c r="F20" s="1"/>
      <c r="G20" s="1" t="s">
        <v>18</v>
      </c>
      <c r="H20" s="1"/>
      <c r="I20" s="1"/>
      <c r="J20" s="23" t="s">
        <v>19</v>
      </c>
      <c r="K20" s="1" t="s">
        <v>20</v>
      </c>
      <c r="L20" s="1"/>
      <c r="M20" s="1"/>
      <c r="N20" s="1"/>
      <c r="O20" s="1" t="s">
        <v>21</v>
      </c>
      <c r="P20" s="1"/>
      <c r="Q20" s="23" t="s">
        <v>22</v>
      </c>
      <c r="R20" s="1" t="s">
        <v>23</v>
      </c>
      <c r="S20" s="1"/>
      <c r="T20" s="1" t="s">
        <v>24</v>
      </c>
      <c r="U20" s="1"/>
      <c r="V20" s="2" t="s">
        <v>25</v>
      </c>
    </row>
    <row r="21" spans="1:22" ht="43.5" customHeight="1" x14ac:dyDescent="0.25">
      <c r="A21" s="5"/>
      <c r="B21" s="3"/>
      <c r="C21" s="2"/>
      <c r="D21" s="22" t="s">
        <v>26</v>
      </c>
      <c r="E21" s="22" t="s">
        <v>27</v>
      </c>
      <c r="F21" s="22" t="s">
        <v>28</v>
      </c>
      <c r="G21" s="22" t="s">
        <v>26</v>
      </c>
      <c r="H21" s="22" t="s">
        <v>27</v>
      </c>
      <c r="I21" s="22" t="s">
        <v>28</v>
      </c>
      <c r="J21" s="22" t="s">
        <v>26</v>
      </c>
      <c r="K21" s="22" t="s">
        <v>29</v>
      </c>
      <c r="L21" s="22" t="s">
        <v>26</v>
      </c>
      <c r="M21" s="22" t="s">
        <v>27</v>
      </c>
      <c r="N21" s="22" t="s">
        <v>28</v>
      </c>
      <c r="O21" s="22" t="s">
        <v>26</v>
      </c>
      <c r="P21" s="22" t="s">
        <v>27</v>
      </c>
      <c r="Q21" s="22"/>
      <c r="R21" s="22" t="s">
        <v>26</v>
      </c>
      <c r="S21" s="22" t="s">
        <v>27</v>
      </c>
      <c r="T21" s="22" t="s">
        <v>26</v>
      </c>
      <c r="U21" s="22" t="s">
        <v>30</v>
      </c>
      <c r="V21" s="2"/>
    </row>
    <row r="22" spans="1:22" x14ac:dyDescent="0.25">
      <c r="A22" s="24">
        <v>45658</v>
      </c>
      <c r="B22" s="25">
        <v>19544886.039999999</v>
      </c>
      <c r="C22" s="25">
        <v>19443876.140000001</v>
      </c>
      <c r="D22" s="25">
        <v>127166514.06999999</v>
      </c>
      <c r="E22" s="26"/>
      <c r="F22" s="26"/>
      <c r="G22" s="25">
        <v>37529251.759999998</v>
      </c>
      <c r="H22" s="26"/>
      <c r="I22" s="26"/>
      <c r="J22" s="26">
        <v>0</v>
      </c>
      <c r="K22" s="27">
        <v>45658</v>
      </c>
      <c r="L22" s="25">
        <v>18514625.879999999</v>
      </c>
      <c r="M22" s="28"/>
      <c r="N22" s="28"/>
      <c r="O22" s="29"/>
      <c r="P22" s="29"/>
      <c r="Q22" s="29"/>
      <c r="R22" s="28"/>
      <c r="S22" s="28"/>
      <c r="T22" s="25">
        <v>47951.96</v>
      </c>
      <c r="U22" s="29"/>
      <c r="V22" s="30">
        <f t="shared" ref="V22:V58" si="0">((L22+M22+N22)-O22-P22-Q22+(R22+S22+T22+U22))</f>
        <v>18562577.84</v>
      </c>
    </row>
    <row r="23" spans="1:22" x14ac:dyDescent="0.25">
      <c r="A23" s="24">
        <v>45689</v>
      </c>
      <c r="B23" s="25">
        <v>19550828.629999999</v>
      </c>
      <c r="C23" s="25">
        <v>19449818.73</v>
      </c>
      <c r="D23" s="25">
        <v>406136.99</v>
      </c>
      <c r="E23" s="26">
        <v>0</v>
      </c>
      <c r="F23" s="26"/>
      <c r="G23" s="25">
        <v>19640280.600000001</v>
      </c>
      <c r="H23" s="26"/>
      <c r="I23" s="26"/>
      <c r="J23" s="26">
        <v>0</v>
      </c>
      <c r="K23" s="27">
        <v>45689</v>
      </c>
      <c r="L23" s="25">
        <v>19014625.879999999</v>
      </c>
      <c r="M23" s="28"/>
      <c r="N23" s="28"/>
      <c r="O23" s="29"/>
      <c r="P23" s="29"/>
      <c r="Q23" s="29"/>
      <c r="R23" s="28"/>
      <c r="S23" s="28"/>
      <c r="T23" s="31"/>
      <c r="U23" s="29"/>
      <c r="V23" s="30">
        <f t="shared" si="0"/>
        <v>19014625.879999999</v>
      </c>
    </row>
    <row r="24" spans="1:22" x14ac:dyDescent="0.25">
      <c r="A24" s="24"/>
      <c r="B24" s="25"/>
      <c r="C24" s="25"/>
      <c r="D24" s="25"/>
      <c r="E24" s="26"/>
      <c r="F24" s="26"/>
      <c r="G24" s="25"/>
      <c r="H24" s="26"/>
      <c r="I24" s="26"/>
      <c r="J24" s="26"/>
      <c r="K24" s="32">
        <v>45658</v>
      </c>
      <c r="L24" s="25">
        <v>675654.72</v>
      </c>
      <c r="M24" s="28"/>
      <c r="N24" s="28"/>
      <c r="O24" s="29"/>
      <c r="P24" s="29"/>
      <c r="Q24" s="29"/>
      <c r="R24" s="28"/>
      <c r="S24" s="28"/>
      <c r="T24" s="31"/>
      <c r="U24" s="29"/>
      <c r="V24" s="30">
        <f t="shared" si="0"/>
        <v>675654.72</v>
      </c>
    </row>
    <row r="25" spans="1:22" x14ac:dyDescent="0.25">
      <c r="A25" s="24"/>
      <c r="B25" s="25"/>
      <c r="C25" s="25"/>
      <c r="D25" s="25"/>
      <c r="E25" s="26"/>
      <c r="F25" s="26"/>
      <c r="G25" s="25"/>
      <c r="H25" s="26"/>
      <c r="I25" s="26"/>
      <c r="J25" s="26"/>
      <c r="K25" s="32">
        <v>45717</v>
      </c>
      <c r="L25" s="25">
        <v>18964625.879999999</v>
      </c>
      <c r="M25" s="28"/>
      <c r="N25" s="28"/>
      <c r="O25" s="29"/>
      <c r="P25" s="29"/>
      <c r="Q25" s="29"/>
      <c r="R25" s="28"/>
      <c r="S25" s="28"/>
      <c r="T25" s="31"/>
      <c r="U25" s="29"/>
      <c r="V25" s="30">
        <f t="shared" si="0"/>
        <v>18964625.879999999</v>
      </c>
    </row>
    <row r="26" spans="1:22" x14ac:dyDescent="0.25">
      <c r="A26" s="24">
        <v>45717</v>
      </c>
      <c r="B26" s="25">
        <v>19589139.210000001</v>
      </c>
      <c r="C26" s="25">
        <v>19461029.09</v>
      </c>
      <c r="D26" s="25">
        <v>12079.59</v>
      </c>
      <c r="E26" s="26">
        <v>31000</v>
      </c>
      <c r="F26" s="26"/>
      <c r="G26" s="25">
        <v>19026705.469999999</v>
      </c>
      <c r="H26" s="26"/>
      <c r="I26" s="26"/>
      <c r="J26" s="26"/>
      <c r="K26" s="32">
        <v>45689</v>
      </c>
      <c r="L26" s="25">
        <v>12079.59</v>
      </c>
      <c r="M26" s="28"/>
      <c r="N26" s="28"/>
      <c r="O26" s="29"/>
      <c r="P26" s="29"/>
      <c r="Q26" s="29"/>
      <c r="R26" s="28"/>
      <c r="S26" s="28"/>
      <c r="T26" s="31"/>
      <c r="U26" s="29"/>
      <c r="V26" s="30">
        <f t="shared" si="0"/>
        <v>12079.59</v>
      </c>
    </row>
    <row r="27" spans="1:22" x14ac:dyDescent="0.25">
      <c r="A27" s="24"/>
      <c r="B27" s="25"/>
      <c r="C27" s="25"/>
      <c r="D27" s="25"/>
      <c r="E27" s="26"/>
      <c r="F27" s="26"/>
      <c r="G27" s="25"/>
      <c r="H27" s="26"/>
      <c r="I27" s="26"/>
      <c r="J27" s="26"/>
      <c r="K27" s="27">
        <v>45717</v>
      </c>
      <c r="L27" s="25"/>
      <c r="M27" s="28">
        <v>31000</v>
      </c>
      <c r="N27" s="28"/>
      <c r="O27" s="29"/>
      <c r="P27" s="29"/>
      <c r="Q27" s="29"/>
      <c r="R27" s="28"/>
      <c r="S27" s="28"/>
      <c r="T27" s="31"/>
      <c r="U27" s="29"/>
      <c r="V27" s="30">
        <f t="shared" si="0"/>
        <v>31000</v>
      </c>
    </row>
    <row r="28" spans="1:22" x14ac:dyDescent="0.25">
      <c r="A28" s="24"/>
      <c r="B28" s="25"/>
      <c r="C28" s="25"/>
      <c r="D28" s="25"/>
      <c r="E28" s="26"/>
      <c r="F28" s="26"/>
      <c r="G28" s="25"/>
      <c r="H28" s="26"/>
      <c r="I28" s="26"/>
      <c r="J28" s="26"/>
      <c r="K28" s="32">
        <v>45748</v>
      </c>
      <c r="L28" s="25">
        <v>2178483.44</v>
      </c>
      <c r="M28" s="28"/>
      <c r="N28" s="28"/>
      <c r="O28" s="29"/>
      <c r="P28" s="29"/>
      <c r="Q28" s="29"/>
      <c r="R28" s="28"/>
      <c r="S28" s="28"/>
      <c r="T28" s="31"/>
      <c r="U28" s="29"/>
      <c r="V28" s="30">
        <f t="shared" si="0"/>
        <v>2178483.44</v>
      </c>
    </row>
    <row r="29" spans="1:22" x14ac:dyDescent="0.25">
      <c r="A29" s="24">
        <v>45748</v>
      </c>
      <c r="B29" s="25">
        <v>19589492.510000002</v>
      </c>
      <c r="C29" s="25">
        <v>19461382.390000001</v>
      </c>
      <c r="D29" s="25">
        <v>86385636.370000005</v>
      </c>
      <c r="E29" s="26"/>
      <c r="F29" s="26"/>
      <c r="G29" s="25">
        <v>20193312.690000001</v>
      </c>
      <c r="H29" s="26"/>
      <c r="I29" s="26"/>
      <c r="J29" s="26"/>
      <c r="K29" s="27">
        <v>45748</v>
      </c>
      <c r="L29" s="25">
        <v>16836142.280000001</v>
      </c>
      <c r="M29" s="28"/>
      <c r="N29" s="28"/>
      <c r="O29" s="29"/>
      <c r="P29" s="29"/>
      <c r="Q29" s="29"/>
      <c r="R29" s="28"/>
      <c r="S29" s="28"/>
      <c r="T29" s="31"/>
      <c r="U29" s="29"/>
      <c r="V29" s="30">
        <f t="shared" si="0"/>
        <v>16836142.280000001</v>
      </c>
    </row>
    <row r="30" spans="1:22" x14ac:dyDescent="0.25">
      <c r="A30" s="24"/>
      <c r="B30" s="25"/>
      <c r="C30" s="25"/>
      <c r="D30" s="25"/>
      <c r="E30" s="26"/>
      <c r="F30" s="26"/>
      <c r="G30" s="25"/>
      <c r="I30" s="26"/>
      <c r="J30" s="26"/>
      <c r="K30" s="32">
        <v>45658</v>
      </c>
      <c r="L30" s="25">
        <v>235468.91</v>
      </c>
      <c r="M30" s="28"/>
      <c r="N30" s="28"/>
      <c r="O30" s="29"/>
      <c r="P30" s="29"/>
      <c r="Q30" s="29"/>
      <c r="R30" s="28"/>
      <c r="S30" s="28"/>
      <c r="T30" s="31"/>
      <c r="U30" s="29"/>
      <c r="V30" s="30">
        <f t="shared" si="0"/>
        <v>235468.91</v>
      </c>
    </row>
    <row r="31" spans="1:22" x14ac:dyDescent="0.25">
      <c r="A31" s="24"/>
      <c r="B31" s="25"/>
      <c r="C31" s="25"/>
      <c r="D31" s="25"/>
      <c r="E31" s="26"/>
      <c r="F31" s="26"/>
      <c r="G31" s="25"/>
      <c r="H31" s="26"/>
      <c r="I31" s="26"/>
      <c r="J31" s="26"/>
      <c r="K31" s="32">
        <v>45689</v>
      </c>
      <c r="L31" s="25">
        <v>408865.12</v>
      </c>
      <c r="M31" s="28"/>
      <c r="N31" s="28"/>
      <c r="O31" s="29"/>
      <c r="P31" s="29"/>
      <c r="Q31" s="29"/>
      <c r="R31" s="28"/>
      <c r="S31" s="28"/>
      <c r="T31" s="31"/>
      <c r="U31" s="29"/>
      <c r="V31" s="30">
        <f t="shared" si="0"/>
        <v>408865.12</v>
      </c>
    </row>
    <row r="32" spans="1:22" x14ac:dyDescent="0.25">
      <c r="A32" s="24"/>
      <c r="B32" s="25"/>
      <c r="C32" s="25"/>
      <c r="D32" s="25"/>
      <c r="E32" s="26"/>
      <c r="F32" s="26"/>
      <c r="G32" s="25"/>
      <c r="H32" s="26"/>
      <c r="I32" s="26"/>
      <c r="J32" s="26"/>
      <c r="K32" s="32">
        <v>45717</v>
      </c>
      <c r="L32" s="25">
        <v>6772.97</v>
      </c>
      <c r="M32" s="28"/>
      <c r="N32" s="28"/>
      <c r="O32" s="29"/>
      <c r="P32" s="29"/>
      <c r="Q32" s="29"/>
      <c r="R32" s="28"/>
      <c r="S32" s="28"/>
      <c r="T32" s="31"/>
      <c r="U32" s="29"/>
      <c r="V32" s="30">
        <f t="shared" si="0"/>
        <v>6772.97</v>
      </c>
    </row>
    <row r="33" spans="1:22" x14ac:dyDescent="0.25">
      <c r="A33" s="24"/>
      <c r="B33" s="25"/>
      <c r="C33" s="25"/>
      <c r="D33" s="25"/>
      <c r="E33" s="26"/>
      <c r="F33" s="26"/>
      <c r="G33" s="25"/>
      <c r="H33" s="26"/>
      <c r="I33" s="26"/>
      <c r="J33" s="26"/>
      <c r="K33" s="32">
        <v>45778</v>
      </c>
      <c r="L33" s="25">
        <v>19214625.879999999</v>
      </c>
      <c r="M33" s="28"/>
      <c r="N33" s="28"/>
      <c r="O33" s="29"/>
      <c r="P33" s="29"/>
      <c r="Q33" s="29"/>
      <c r="R33" s="28"/>
      <c r="S33" s="28"/>
      <c r="U33" s="29"/>
      <c r="V33" s="30">
        <f t="shared" si="0"/>
        <v>19214625.879999999</v>
      </c>
    </row>
    <row r="34" spans="1:22" x14ac:dyDescent="0.25">
      <c r="A34" s="24">
        <v>45778</v>
      </c>
      <c r="B34" s="25">
        <v>19585246.940000001</v>
      </c>
      <c r="C34" s="25">
        <v>19457436.82</v>
      </c>
      <c r="D34" s="25">
        <v>7126.27</v>
      </c>
      <c r="E34" s="26"/>
      <c r="F34" s="26"/>
      <c r="G34" s="25">
        <v>19844469.02</v>
      </c>
      <c r="H34" s="26"/>
      <c r="I34" s="26"/>
      <c r="J34" s="26"/>
      <c r="K34" s="32">
        <v>45717</v>
      </c>
      <c r="L34" s="25">
        <v>461635.47</v>
      </c>
      <c r="M34" s="28"/>
      <c r="N34" s="28"/>
      <c r="O34" s="29"/>
      <c r="P34" s="29"/>
      <c r="Q34" s="29"/>
      <c r="R34" s="28"/>
      <c r="S34" s="28"/>
      <c r="T34" s="25">
        <v>327579.81</v>
      </c>
      <c r="U34" s="29"/>
      <c r="V34" s="30">
        <f t="shared" si="0"/>
        <v>789215.28</v>
      </c>
    </row>
    <row r="35" spans="1:22" x14ac:dyDescent="0.25">
      <c r="A35" s="24"/>
      <c r="B35" s="25"/>
      <c r="C35" s="25"/>
      <c r="D35" s="25"/>
      <c r="E35" s="26"/>
      <c r="F35" s="26"/>
      <c r="G35" s="25"/>
      <c r="H35" s="26"/>
      <c r="I35" s="26"/>
      <c r="J35" s="26"/>
      <c r="K35" s="32">
        <v>45748</v>
      </c>
      <c r="L35" s="25">
        <v>7126.27</v>
      </c>
      <c r="M35" s="28"/>
      <c r="N35" s="28"/>
      <c r="O35" s="29"/>
      <c r="P35" s="29"/>
      <c r="Q35" s="29"/>
      <c r="R35" s="28"/>
      <c r="S35" s="28"/>
      <c r="T35" s="31"/>
      <c r="U35" s="29"/>
      <c r="V35" s="30">
        <f t="shared" si="0"/>
        <v>7126.27</v>
      </c>
    </row>
    <row r="36" spans="1:22" x14ac:dyDescent="0.25">
      <c r="A36" s="24">
        <v>45809</v>
      </c>
      <c r="B36" s="25">
        <v>19430702.73</v>
      </c>
      <c r="C36" s="25">
        <v>19458143.43</v>
      </c>
      <c r="D36" s="25">
        <v>3180.7</v>
      </c>
      <c r="E36" s="26"/>
      <c r="F36" s="26"/>
      <c r="G36" s="25">
        <v>18211143.559999999</v>
      </c>
      <c r="H36" s="26"/>
      <c r="I36" s="26"/>
      <c r="J36" s="26"/>
      <c r="K36" s="32">
        <v>45748</v>
      </c>
      <c r="L36" s="25">
        <v>411081.4</v>
      </c>
      <c r="M36" s="28"/>
      <c r="N36" s="28"/>
      <c r="O36" s="29"/>
      <c r="P36" s="29"/>
      <c r="Q36" s="29"/>
      <c r="R36" s="28"/>
      <c r="S36" s="28"/>
      <c r="T36" s="31"/>
      <c r="U36" s="29"/>
      <c r="V36" s="30">
        <f t="shared" si="0"/>
        <v>411081.4</v>
      </c>
    </row>
    <row r="37" spans="1:22" x14ac:dyDescent="0.25">
      <c r="A37" s="24"/>
      <c r="B37" s="25"/>
      <c r="C37" s="25"/>
      <c r="D37" s="25"/>
      <c r="E37" s="26"/>
      <c r="F37" s="26"/>
      <c r="G37" s="25"/>
      <c r="H37" s="26"/>
      <c r="I37" s="26"/>
      <c r="J37" s="26"/>
      <c r="K37" s="32">
        <v>45778</v>
      </c>
      <c r="L37" s="25">
        <v>3180.7</v>
      </c>
      <c r="M37" s="28"/>
      <c r="N37" s="28"/>
      <c r="O37" s="29"/>
      <c r="P37" s="29"/>
      <c r="Q37" s="29"/>
      <c r="R37" s="28"/>
      <c r="S37" s="28"/>
      <c r="T37" s="31"/>
      <c r="U37" s="29"/>
      <c r="V37" s="30">
        <f t="shared" si="0"/>
        <v>3180.7</v>
      </c>
    </row>
    <row r="38" spans="1:22" x14ac:dyDescent="0.25">
      <c r="A38" s="24"/>
      <c r="B38" s="25"/>
      <c r="C38" s="25"/>
      <c r="D38" s="25"/>
      <c r="E38" s="26"/>
      <c r="F38" s="26"/>
      <c r="G38" s="25"/>
      <c r="H38" s="26"/>
      <c r="I38" s="26"/>
      <c r="J38" s="26"/>
      <c r="K38" s="32">
        <v>45809</v>
      </c>
      <c r="L38" s="25">
        <v>18964625.879999999</v>
      </c>
      <c r="M38" s="28"/>
      <c r="N38" s="28"/>
      <c r="O38" s="29"/>
      <c r="P38" s="29"/>
      <c r="Q38" s="29"/>
      <c r="R38" s="28"/>
      <c r="S38" s="28"/>
      <c r="T38" s="31"/>
      <c r="U38" s="29"/>
      <c r="V38" s="30">
        <f t="shared" si="0"/>
        <v>18964625.879999999</v>
      </c>
    </row>
    <row r="39" spans="1:22" x14ac:dyDescent="0.25">
      <c r="A39" s="24">
        <v>45839</v>
      </c>
      <c r="B39" s="25">
        <v>19586253.550000001</v>
      </c>
      <c r="C39" s="25">
        <v>19458143.43</v>
      </c>
      <c r="D39" s="25">
        <v>3887.31</v>
      </c>
      <c r="E39" s="26">
        <v>456953.3</v>
      </c>
      <c r="F39" s="26"/>
      <c r="G39" s="25">
        <v>18423485.640000001</v>
      </c>
      <c r="H39" s="26">
        <v>456953.3</v>
      </c>
      <c r="I39" s="26"/>
      <c r="J39" s="26"/>
      <c r="K39" s="32">
        <v>45778</v>
      </c>
      <c r="L39" s="25">
        <v>211635.47</v>
      </c>
      <c r="M39" s="28"/>
      <c r="N39" s="28"/>
      <c r="O39" s="29"/>
      <c r="P39" s="29"/>
      <c r="Q39" s="29"/>
      <c r="R39" s="28"/>
      <c r="S39" s="28"/>
      <c r="T39" s="31"/>
      <c r="U39" s="29"/>
      <c r="V39" s="30">
        <f t="shared" si="0"/>
        <v>211635.47</v>
      </c>
    </row>
    <row r="40" spans="1:22" x14ac:dyDescent="0.25">
      <c r="A40" s="24"/>
      <c r="B40" s="25"/>
      <c r="C40" s="25"/>
      <c r="D40" s="25"/>
      <c r="E40" s="26"/>
      <c r="F40" s="26"/>
      <c r="G40" s="25"/>
      <c r="H40" s="26"/>
      <c r="I40" s="26"/>
      <c r="J40" s="26"/>
      <c r="K40" s="32">
        <v>45809</v>
      </c>
      <c r="L40" s="25">
        <v>3887.31</v>
      </c>
      <c r="M40" s="28"/>
      <c r="N40" s="28"/>
      <c r="O40" s="29"/>
      <c r="P40" s="29"/>
      <c r="Q40" s="29"/>
      <c r="R40" s="28"/>
      <c r="S40" s="28"/>
      <c r="T40" s="31"/>
      <c r="U40" s="29"/>
      <c r="V40" s="30">
        <f t="shared" si="0"/>
        <v>3887.31</v>
      </c>
    </row>
    <row r="41" spans="1:22" x14ac:dyDescent="0.25">
      <c r="A41" s="24"/>
      <c r="B41" s="25"/>
      <c r="C41" s="25"/>
      <c r="D41" s="25"/>
      <c r="E41" s="26"/>
      <c r="F41" s="26"/>
      <c r="G41" s="25"/>
      <c r="H41" s="26"/>
      <c r="I41" s="26"/>
      <c r="J41" s="26"/>
      <c r="K41" s="32">
        <v>45839</v>
      </c>
      <c r="L41" s="25">
        <v>18207962.859999999</v>
      </c>
      <c r="M41" s="28">
        <v>456953.3</v>
      </c>
      <c r="N41" s="28"/>
      <c r="O41" s="29"/>
      <c r="P41" s="29"/>
      <c r="Q41" s="29"/>
      <c r="R41" s="28"/>
      <c r="S41" s="28"/>
      <c r="T41" s="31"/>
      <c r="U41" s="29"/>
      <c r="V41" s="30">
        <f t="shared" si="0"/>
        <v>18664916.16</v>
      </c>
    </row>
    <row r="42" spans="1:22" x14ac:dyDescent="0.25">
      <c r="A42" s="24">
        <v>45870</v>
      </c>
      <c r="B42" s="25">
        <v>19588150.039999999</v>
      </c>
      <c r="C42" s="25">
        <v>19460039.920000002</v>
      </c>
      <c r="D42" s="25">
        <v>17279659.989999998</v>
      </c>
      <c r="E42" s="26"/>
      <c r="F42" s="26"/>
      <c r="G42" s="25">
        <v>21397177.59</v>
      </c>
      <c r="H42" s="26"/>
      <c r="I42" s="26"/>
      <c r="J42" s="26">
        <v>15931.77</v>
      </c>
      <c r="K42" s="32">
        <v>45809</v>
      </c>
      <c r="L42" s="25">
        <v>462189.54</v>
      </c>
      <c r="M42" s="28"/>
      <c r="N42" s="28"/>
      <c r="O42" s="29"/>
      <c r="P42" s="29"/>
      <c r="Q42" s="29"/>
      <c r="R42" s="28"/>
      <c r="S42" s="28"/>
      <c r="T42" s="31"/>
      <c r="U42" s="29"/>
      <c r="V42" s="30">
        <f t="shared" si="0"/>
        <v>462189.54</v>
      </c>
    </row>
    <row r="43" spans="1:22" x14ac:dyDescent="0.25">
      <c r="A43" s="24"/>
      <c r="B43" s="25"/>
      <c r="C43" s="25"/>
      <c r="D43" s="25"/>
      <c r="E43" s="26"/>
      <c r="F43" s="26"/>
      <c r="G43" s="25"/>
      <c r="H43" s="26"/>
      <c r="I43" s="26"/>
      <c r="J43" s="26"/>
      <c r="K43" s="32">
        <v>45839</v>
      </c>
      <c r="L43" s="25">
        <v>3887.31</v>
      </c>
      <c r="M43" s="28"/>
      <c r="N43" s="28"/>
      <c r="O43" s="29"/>
      <c r="P43" s="29"/>
      <c r="Q43" s="29"/>
      <c r="R43" s="28"/>
      <c r="S43" s="28"/>
      <c r="T43" s="31"/>
      <c r="U43" s="29"/>
      <c r="V43" s="30">
        <f t="shared" si="0"/>
        <v>3887.31</v>
      </c>
    </row>
    <row r="44" spans="1:22" x14ac:dyDescent="0.25">
      <c r="A44" s="24"/>
      <c r="B44" s="25"/>
      <c r="C44" s="25"/>
      <c r="D44" s="25"/>
      <c r="E44" s="26"/>
      <c r="F44" s="26"/>
      <c r="G44" s="25"/>
      <c r="H44" s="26"/>
      <c r="I44" s="26"/>
      <c r="K44" s="32">
        <v>45870</v>
      </c>
      <c r="L44" s="25">
        <v>18207962.859999999</v>
      </c>
      <c r="M44" s="28"/>
      <c r="N44" s="28"/>
      <c r="O44" s="29"/>
      <c r="P44" s="29"/>
      <c r="Q44" s="29"/>
      <c r="R44" s="28"/>
      <c r="S44" s="28"/>
      <c r="T44" s="31"/>
      <c r="U44" s="29"/>
      <c r="V44" s="30">
        <f t="shared" si="0"/>
        <v>18207962.859999999</v>
      </c>
    </row>
    <row r="45" spans="1:22" x14ac:dyDescent="0.25">
      <c r="A45" s="24">
        <v>45901</v>
      </c>
      <c r="B45" s="25">
        <v>20184970.350000001</v>
      </c>
      <c r="C45" s="25">
        <v>20056860.23</v>
      </c>
      <c r="D45" s="25">
        <v>5783.8</v>
      </c>
      <c r="E45" s="26"/>
      <c r="F45" s="26"/>
      <c r="G45" s="25">
        <v>19104477.91</v>
      </c>
      <c r="H45" s="26"/>
      <c r="I45" s="26"/>
      <c r="J45" s="26">
        <v>15931.77</v>
      </c>
      <c r="K45" s="32">
        <v>45839</v>
      </c>
      <c r="L45" s="25">
        <v>1232406.6299999999</v>
      </c>
      <c r="M45" s="28"/>
      <c r="N45" s="28"/>
      <c r="O45" s="29"/>
      <c r="P45" s="29"/>
      <c r="Q45" s="29"/>
      <c r="R45" s="28"/>
      <c r="S45" s="28"/>
      <c r="T45" s="31"/>
      <c r="U45" s="29"/>
      <c r="V45" s="30">
        <f t="shared" si="0"/>
        <v>1232406.6299999999</v>
      </c>
    </row>
    <row r="46" spans="1:22" x14ac:dyDescent="0.25">
      <c r="B46" s="25"/>
      <c r="C46" s="25"/>
      <c r="D46" s="25"/>
      <c r="E46" s="26"/>
      <c r="F46" s="26"/>
      <c r="G46" s="25"/>
      <c r="H46" s="26"/>
      <c r="I46" s="26"/>
      <c r="J46" s="26"/>
      <c r="K46" s="32">
        <v>45870</v>
      </c>
      <c r="L46" s="25">
        <v>5783.8</v>
      </c>
      <c r="M46" s="28"/>
      <c r="N46" s="28"/>
      <c r="O46" s="29"/>
      <c r="P46" s="29"/>
      <c r="Q46" s="29"/>
      <c r="R46" s="28"/>
      <c r="S46" s="28"/>
      <c r="T46" s="31"/>
      <c r="U46" s="29"/>
      <c r="V46" s="30">
        <f t="shared" si="0"/>
        <v>5783.8</v>
      </c>
    </row>
    <row r="47" spans="1:22" x14ac:dyDescent="0.25">
      <c r="A47" s="24"/>
      <c r="B47" s="25"/>
      <c r="C47" s="25"/>
      <c r="D47" s="25"/>
      <c r="E47" s="26"/>
      <c r="F47" s="26"/>
      <c r="G47" s="25"/>
      <c r="H47" s="26"/>
      <c r="I47" s="26"/>
      <c r="J47" s="26"/>
      <c r="K47" s="32">
        <v>45901</v>
      </c>
      <c r="L47" s="25">
        <v>19698694.109999999</v>
      </c>
      <c r="M47" s="28"/>
      <c r="N47" s="28"/>
      <c r="O47" s="29"/>
      <c r="P47" s="29"/>
      <c r="Q47" s="29"/>
      <c r="R47" s="28"/>
      <c r="S47" s="28"/>
      <c r="T47" s="31"/>
      <c r="U47" s="29"/>
      <c r="V47" s="30">
        <f t="shared" si="0"/>
        <v>19698694.109999999</v>
      </c>
    </row>
    <row r="48" spans="1:22" x14ac:dyDescent="0.25">
      <c r="A48" s="24">
        <v>45931</v>
      </c>
      <c r="B48" s="25">
        <v>19584617.120000001</v>
      </c>
      <c r="C48" s="25">
        <v>19456507</v>
      </c>
      <c r="D48" s="25">
        <v>812604.11</v>
      </c>
      <c r="E48" s="26">
        <v>148971</v>
      </c>
      <c r="F48" s="26"/>
      <c r="G48" s="25">
        <v>1206633.04</v>
      </c>
      <c r="H48" s="26"/>
      <c r="I48" s="26"/>
      <c r="J48" s="26">
        <v>15931.77</v>
      </c>
      <c r="K48" s="32">
        <v>45870</v>
      </c>
      <c r="L48" s="25">
        <v>297365.90999999997</v>
      </c>
      <c r="M48" s="28"/>
      <c r="N48" s="28"/>
      <c r="O48" s="29"/>
      <c r="P48" s="29"/>
      <c r="Q48" s="29"/>
      <c r="R48" s="28"/>
      <c r="S48" s="28"/>
      <c r="T48" s="31"/>
      <c r="U48" s="29"/>
      <c r="V48" s="30">
        <f t="shared" si="0"/>
        <v>297365.90999999997</v>
      </c>
    </row>
    <row r="49" spans="1:22" x14ac:dyDescent="0.25">
      <c r="A49" s="24"/>
      <c r="B49" s="25"/>
      <c r="C49" s="25"/>
      <c r="D49" s="25"/>
      <c r="E49" s="26"/>
      <c r="F49" s="26"/>
      <c r="G49" s="25"/>
      <c r="H49" s="26"/>
      <c r="I49" s="26"/>
      <c r="J49" s="26"/>
      <c r="K49" s="32">
        <v>45901</v>
      </c>
      <c r="L49" s="25">
        <v>2604.11</v>
      </c>
      <c r="M49" s="28"/>
      <c r="N49" s="28"/>
      <c r="O49" s="29"/>
      <c r="P49" s="29"/>
      <c r="Q49" s="29"/>
      <c r="R49" s="28"/>
      <c r="S49" s="28"/>
      <c r="T49" s="31"/>
      <c r="U49" s="29"/>
      <c r="V49" s="30">
        <f t="shared" si="0"/>
        <v>2604.11</v>
      </c>
    </row>
    <row r="50" spans="1:22" x14ac:dyDescent="0.25">
      <c r="A50" s="24"/>
      <c r="B50" s="25"/>
      <c r="C50" s="25"/>
      <c r="D50" s="25"/>
      <c r="E50" s="26"/>
      <c r="F50" s="26"/>
      <c r="G50" s="25"/>
      <c r="H50" s="26"/>
      <c r="I50" s="26"/>
      <c r="J50" s="26"/>
      <c r="K50" s="32">
        <v>45931</v>
      </c>
      <c r="L50" s="25">
        <v>19098694.109999999</v>
      </c>
      <c r="M50" s="28"/>
      <c r="N50" s="28"/>
      <c r="O50" s="29"/>
      <c r="P50" s="29"/>
      <c r="Q50" s="29"/>
      <c r="R50" s="28"/>
      <c r="S50" s="28"/>
      <c r="T50" s="31"/>
      <c r="U50" s="29"/>
      <c r="V50" s="30">
        <f t="shared" si="0"/>
        <v>19098694.109999999</v>
      </c>
    </row>
    <row r="51" spans="1:22" x14ac:dyDescent="0.25">
      <c r="A51" s="24">
        <v>45962</v>
      </c>
      <c r="B51" s="25">
        <v>19599704.98</v>
      </c>
      <c r="C51" s="25">
        <v>19471594.859999999</v>
      </c>
      <c r="D51" s="25">
        <v>29656364.93</v>
      </c>
      <c r="E51" s="26"/>
      <c r="F51" s="26"/>
      <c r="G51" s="25">
        <v>30551385.18</v>
      </c>
      <c r="H51" s="26"/>
      <c r="I51" s="26"/>
      <c r="J51" s="26">
        <v>678494.23</v>
      </c>
      <c r="K51" s="32">
        <v>45901</v>
      </c>
      <c r="L51" s="25">
        <v>312189.5</v>
      </c>
      <c r="M51" s="28"/>
      <c r="N51" s="28"/>
      <c r="O51" s="29"/>
      <c r="P51" s="29"/>
      <c r="Q51" s="29"/>
      <c r="R51" s="28"/>
      <c r="S51" s="28"/>
      <c r="T51" s="31"/>
      <c r="U51" s="29"/>
      <c r="V51" s="30">
        <f t="shared" si="0"/>
        <v>312189.5</v>
      </c>
    </row>
    <row r="52" spans="1:22" x14ac:dyDescent="0.25">
      <c r="A52" s="24"/>
      <c r="B52" s="25"/>
      <c r="C52" s="25"/>
      <c r="D52" s="25"/>
      <c r="E52" s="26"/>
      <c r="F52" s="26"/>
      <c r="G52" s="25"/>
      <c r="H52" s="26"/>
      <c r="I52" s="26"/>
      <c r="J52" s="26"/>
      <c r="K52" s="32">
        <v>45931</v>
      </c>
      <c r="L52" s="25">
        <v>2250.88</v>
      </c>
      <c r="M52" s="28"/>
      <c r="N52" s="28"/>
      <c r="O52" s="29"/>
      <c r="P52" s="29"/>
      <c r="Q52" s="29"/>
      <c r="R52" s="28"/>
      <c r="S52" s="28"/>
      <c r="T52" s="31"/>
      <c r="U52" s="29"/>
      <c r="V52" s="30">
        <f t="shared" si="0"/>
        <v>2250.88</v>
      </c>
    </row>
    <row r="53" spans="1:22" x14ac:dyDescent="0.25">
      <c r="A53" s="24"/>
      <c r="B53" s="25"/>
      <c r="C53" s="25"/>
      <c r="D53" s="25"/>
      <c r="E53" s="26"/>
      <c r="F53" s="26"/>
      <c r="G53" s="25"/>
      <c r="H53" s="26"/>
      <c r="I53" s="26"/>
      <c r="J53" s="26"/>
      <c r="K53" s="32">
        <v>45962</v>
      </c>
      <c r="L53" s="25">
        <v>28629164.640000001</v>
      </c>
      <c r="M53" s="28"/>
      <c r="N53" s="28"/>
      <c r="O53" s="29"/>
      <c r="P53" s="29"/>
      <c r="Q53" s="29"/>
      <c r="R53" s="28"/>
      <c r="S53" s="28"/>
      <c r="T53" s="31"/>
      <c r="U53" s="29"/>
      <c r="V53" s="30">
        <f t="shared" si="0"/>
        <v>28629164.640000001</v>
      </c>
    </row>
    <row r="54" spans="1:22" x14ac:dyDescent="0.25">
      <c r="A54" s="24">
        <v>45992</v>
      </c>
      <c r="B54" s="25">
        <v>19592223.07</v>
      </c>
      <c r="C54" s="25">
        <v>19464112.949999999</v>
      </c>
      <c r="D54" s="25">
        <v>17338.740000000002</v>
      </c>
      <c r="E54" s="26"/>
      <c r="F54" s="26"/>
      <c r="G54" s="25">
        <v>19074356.969999999</v>
      </c>
      <c r="H54" s="26"/>
      <c r="I54" s="26"/>
      <c r="J54" s="26">
        <v>678494.23</v>
      </c>
      <c r="K54" s="32">
        <v>45931</v>
      </c>
      <c r="L54" s="25">
        <v>312189.53999999998</v>
      </c>
      <c r="M54" s="28"/>
      <c r="N54" s="28"/>
      <c r="O54" s="29"/>
      <c r="P54" s="29"/>
      <c r="Q54" s="29"/>
      <c r="R54" s="28"/>
      <c r="S54" s="28"/>
      <c r="T54" s="31"/>
      <c r="U54" s="29"/>
      <c r="V54" s="30">
        <f t="shared" si="0"/>
        <v>312189.53999999998</v>
      </c>
    </row>
    <row r="55" spans="1:22" x14ac:dyDescent="0.25">
      <c r="A55" s="24"/>
      <c r="B55" s="25"/>
      <c r="C55" s="25"/>
      <c r="D55" s="25"/>
      <c r="E55" s="26"/>
      <c r="F55" s="26"/>
      <c r="G55" s="25"/>
      <c r="H55" s="26"/>
      <c r="I55" s="26"/>
      <c r="J55" s="26"/>
      <c r="K55" s="32">
        <v>45962</v>
      </c>
      <c r="L55" s="25">
        <v>329528.28000000003</v>
      </c>
      <c r="M55" s="28"/>
      <c r="N55" s="28"/>
      <c r="O55" s="29"/>
      <c r="P55" s="29"/>
      <c r="Q55" s="29"/>
      <c r="R55" s="28"/>
      <c r="S55" s="28"/>
      <c r="T55" s="31"/>
      <c r="U55" s="29"/>
      <c r="V55" s="30">
        <f t="shared" si="0"/>
        <v>329528.28000000003</v>
      </c>
    </row>
    <row r="56" spans="1:22" x14ac:dyDescent="0.25">
      <c r="A56" s="24"/>
      <c r="B56" s="25"/>
      <c r="C56" s="25"/>
      <c r="D56" s="25"/>
      <c r="E56" s="26"/>
      <c r="F56" s="26"/>
      <c r="G56" s="25"/>
      <c r="H56" s="26"/>
      <c r="I56" s="26"/>
      <c r="J56" s="26"/>
      <c r="K56" s="32">
        <v>45992</v>
      </c>
      <c r="L56" s="25">
        <v>18744828.690000001</v>
      </c>
      <c r="M56" s="28"/>
      <c r="N56" s="28"/>
      <c r="O56" s="29"/>
      <c r="P56" s="29"/>
      <c r="Q56" s="29"/>
      <c r="R56" s="28"/>
      <c r="S56" s="28"/>
      <c r="T56" s="31"/>
      <c r="U56" s="29"/>
      <c r="V56" s="30">
        <f t="shared" si="0"/>
        <v>18744828.690000001</v>
      </c>
    </row>
    <row r="57" spans="1:22" x14ac:dyDescent="0.25">
      <c r="A57" s="24"/>
      <c r="B57" s="25"/>
      <c r="C57" s="25"/>
      <c r="D57" s="25"/>
      <c r="E57" s="26"/>
      <c r="F57" s="26"/>
      <c r="G57" s="25"/>
      <c r="H57" s="26"/>
      <c r="I57" s="26"/>
      <c r="J57" s="26"/>
      <c r="K57" s="32"/>
      <c r="L57" s="25"/>
      <c r="M57" s="28"/>
      <c r="N57" s="28"/>
      <c r="O57" s="29"/>
      <c r="P57" s="29"/>
      <c r="Q57" s="29"/>
      <c r="R57" s="28"/>
      <c r="S57" s="28"/>
      <c r="T57" s="31"/>
      <c r="U57" s="29"/>
      <c r="V57" s="30">
        <f t="shared" si="0"/>
        <v>0</v>
      </c>
    </row>
    <row r="58" spans="1:22" x14ac:dyDescent="0.25">
      <c r="C58"/>
      <c r="G58"/>
      <c r="K58"/>
      <c r="L58"/>
      <c r="M58"/>
      <c r="N58"/>
      <c r="V58" s="30">
        <f t="shared" si="0"/>
        <v>0</v>
      </c>
    </row>
    <row r="59" spans="1:22" x14ac:dyDescent="0.25">
      <c r="A59" s="33"/>
      <c r="B59" s="34">
        <f>SUM(B22:B58)</f>
        <v>235426215.16999999</v>
      </c>
      <c r="C59" s="34">
        <f>SUM(C22:C58)</f>
        <v>234098944.99000001</v>
      </c>
      <c r="D59" s="34">
        <f>SUM(D22:D58)</f>
        <v>261756312.87000003</v>
      </c>
      <c r="E59" s="34">
        <f>SUM(E22:E58)</f>
        <v>636924.30000000005</v>
      </c>
      <c r="F59" s="34">
        <f>SUM(F22:F22)</f>
        <v>0</v>
      </c>
      <c r="G59" s="34">
        <f>SUM(G22:G58)</f>
        <v>244202679.43000001</v>
      </c>
      <c r="H59" s="34">
        <f>SUM(H22:H58)</f>
        <v>456953.3</v>
      </c>
      <c r="I59" s="34">
        <f>SUM(I22:I58)</f>
        <v>0</v>
      </c>
      <c r="J59" s="34">
        <f>SUM(J22:J58)</f>
        <v>1404783.77</v>
      </c>
      <c r="K59" s="34"/>
      <c r="L59" s="34">
        <f>SUM(L22:L58)</f>
        <v>241672845.81999999</v>
      </c>
      <c r="M59" s="34">
        <f>SUM(M22:M58)</f>
        <v>487953.3</v>
      </c>
      <c r="N59" s="34">
        <f t="shared" ref="N59:S59" si="1">SUM(N22:N22)</f>
        <v>0</v>
      </c>
      <c r="O59" s="34">
        <f t="shared" si="1"/>
        <v>0</v>
      </c>
      <c r="P59" s="34">
        <f t="shared" si="1"/>
        <v>0</v>
      </c>
      <c r="Q59" s="34">
        <f t="shared" si="1"/>
        <v>0</v>
      </c>
      <c r="R59" s="34">
        <f t="shared" si="1"/>
        <v>0</v>
      </c>
      <c r="S59" s="34">
        <f t="shared" si="1"/>
        <v>0</v>
      </c>
      <c r="T59" s="34">
        <f>SUM(T22:T58)</f>
        <v>375531.77</v>
      </c>
      <c r="U59" s="34">
        <f>SUM(U22:U22)</f>
        <v>0</v>
      </c>
      <c r="V59" s="34">
        <f>SUM(V22:V58)</f>
        <v>242536330.88999999</v>
      </c>
    </row>
    <row r="60" spans="1:22" x14ac:dyDescent="0.25">
      <c r="A60" s="35"/>
      <c r="B60" s="35"/>
      <c r="C60" s="36"/>
      <c r="D60" s="35"/>
      <c r="E60" s="35"/>
      <c r="F60" s="35"/>
      <c r="G60" s="37"/>
      <c r="H60" s="35"/>
      <c r="I60" s="35"/>
      <c r="J60" s="35"/>
      <c r="K60" s="37"/>
      <c r="L60" s="37"/>
      <c r="M60" s="37"/>
      <c r="N60" s="37"/>
      <c r="O60" s="35"/>
      <c r="P60" s="35"/>
      <c r="Q60" s="35"/>
      <c r="R60" s="35"/>
      <c r="S60" s="35"/>
      <c r="T60" s="35"/>
      <c r="U60" s="35"/>
      <c r="V60" s="35"/>
    </row>
    <row r="61" spans="1:22" ht="44.25" customHeight="1" x14ac:dyDescent="0.25">
      <c r="A61" s="66" t="s">
        <v>31</v>
      </c>
      <c r="B61" s="66"/>
      <c r="C61" s="66"/>
      <c r="D61" s="66"/>
      <c r="E61" s="66"/>
      <c r="F61" s="35"/>
      <c r="G61" s="37"/>
      <c r="H61" s="35"/>
      <c r="I61" s="35"/>
      <c r="J61" s="35"/>
      <c r="K61" s="37"/>
      <c r="L61" s="37"/>
      <c r="M61" s="37"/>
      <c r="N61" s="37"/>
      <c r="O61" s="35"/>
      <c r="P61" s="35"/>
      <c r="Q61" s="35"/>
      <c r="R61" s="35"/>
      <c r="S61" s="35"/>
      <c r="T61" s="35"/>
      <c r="U61" s="35"/>
      <c r="V61" s="35"/>
    </row>
    <row r="62" spans="1:22" ht="15" customHeight="1" x14ac:dyDescent="0.25">
      <c r="A62" s="67" t="s">
        <v>32</v>
      </c>
      <c r="B62" s="67"/>
      <c r="C62" s="67"/>
      <c r="D62" s="67"/>
      <c r="E62" s="67"/>
      <c r="F62" s="35"/>
      <c r="G62" s="37"/>
      <c r="H62" s="35"/>
      <c r="I62" s="35"/>
      <c r="J62" s="35"/>
      <c r="K62" s="37"/>
      <c r="L62" s="37"/>
      <c r="M62" s="37"/>
      <c r="N62" s="37"/>
      <c r="O62" s="35"/>
      <c r="P62" s="35"/>
      <c r="Q62" s="35"/>
      <c r="R62" s="35"/>
      <c r="S62" s="35"/>
      <c r="T62" s="35"/>
      <c r="U62" s="35"/>
      <c r="V62" s="35"/>
    </row>
    <row r="63" spans="1:22" x14ac:dyDescent="0.25">
      <c r="A63" s="67"/>
      <c r="B63" s="67"/>
      <c r="C63" s="67"/>
      <c r="D63" s="67"/>
      <c r="E63" s="67"/>
      <c r="F63" s="35"/>
      <c r="G63" s="37"/>
      <c r="H63" s="35"/>
      <c r="I63" s="35"/>
      <c r="J63" s="35"/>
      <c r="K63" s="37"/>
      <c r="L63" s="37"/>
      <c r="M63" s="37"/>
      <c r="N63" s="37"/>
      <c r="O63" s="35"/>
      <c r="P63" s="35"/>
      <c r="Q63" s="35"/>
      <c r="R63" s="35"/>
      <c r="S63" s="35"/>
      <c r="T63" s="35"/>
      <c r="U63" s="35"/>
      <c r="V63" s="35"/>
    </row>
    <row r="64" spans="1:22" ht="30.75" customHeight="1" x14ac:dyDescent="0.25">
      <c r="A64" s="68" t="s">
        <v>33</v>
      </c>
      <c r="B64" s="68"/>
      <c r="C64" s="68"/>
      <c r="D64" s="68"/>
      <c r="E64" s="68"/>
      <c r="F64" s="35"/>
      <c r="G64" s="37"/>
      <c r="H64" s="35"/>
      <c r="I64" s="35"/>
      <c r="J64" s="35"/>
      <c r="K64" s="37"/>
      <c r="L64" s="37"/>
      <c r="M64" s="37"/>
      <c r="N64" s="37"/>
      <c r="O64" s="35"/>
      <c r="P64" s="35"/>
      <c r="Q64" s="35"/>
      <c r="R64" s="35"/>
      <c r="S64" s="35"/>
      <c r="T64" s="35"/>
      <c r="U64" s="35"/>
      <c r="V64" s="35"/>
    </row>
    <row r="65" spans="1:22" ht="15" customHeight="1" x14ac:dyDescent="0.25">
      <c r="A65" s="68" t="s">
        <v>34</v>
      </c>
      <c r="B65" s="68"/>
      <c r="C65" s="68"/>
      <c r="D65" s="68"/>
      <c r="E65" s="68"/>
      <c r="F65" s="35"/>
      <c r="G65" s="37"/>
      <c r="H65" s="35"/>
      <c r="I65" s="35"/>
      <c r="J65" s="35"/>
      <c r="K65" s="37"/>
      <c r="L65" s="37"/>
      <c r="M65" s="37"/>
      <c r="N65" s="37"/>
      <c r="O65" s="35"/>
      <c r="P65" s="35"/>
      <c r="Q65" s="35"/>
      <c r="R65" s="35"/>
      <c r="S65" s="35"/>
      <c r="T65" s="35"/>
      <c r="U65" s="35"/>
      <c r="V65" s="35"/>
    </row>
    <row r="66" spans="1:22" ht="15" customHeight="1" x14ac:dyDescent="0.25">
      <c r="A66" s="68" t="s">
        <v>35</v>
      </c>
      <c r="B66" s="68"/>
      <c r="C66" s="68"/>
      <c r="D66" s="68"/>
      <c r="E66" s="68"/>
      <c r="F66" s="35"/>
      <c r="G66" s="37"/>
      <c r="H66" s="35"/>
      <c r="I66" s="35"/>
      <c r="J66" s="35"/>
      <c r="K66" s="37"/>
      <c r="L66" s="37"/>
      <c r="M66" s="37"/>
      <c r="N66" s="37"/>
      <c r="O66" s="35"/>
      <c r="P66" s="35"/>
      <c r="Q66" s="35"/>
      <c r="R66" s="35"/>
      <c r="S66" s="35"/>
      <c r="T66" s="35"/>
      <c r="U66" s="35"/>
      <c r="V66" s="35"/>
    </row>
    <row r="67" spans="1:22" ht="15" customHeight="1" x14ac:dyDescent="0.25">
      <c r="A67" s="68" t="s">
        <v>36</v>
      </c>
      <c r="B67" s="68"/>
      <c r="C67" s="68"/>
      <c r="D67" s="68"/>
      <c r="E67" s="68"/>
      <c r="F67" s="35"/>
      <c r="G67" s="37"/>
      <c r="H67" s="35"/>
      <c r="I67" s="35"/>
      <c r="J67" s="35"/>
      <c r="K67" s="37"/>
      <c r="L67" s="37"/>
      <c r="M67" s="37"/>
      <c r="N67" s="37"/>
      <c r="O67" s="35"/>
      <c r="P67" s="35"/>
      <c r="Q67" s="35"/>
      <c r="R67" s="35"/>
      <c r="S67" s="35"/>
      <c r="T67" s="35"/>
      <c r="U67" s="35"/>
      <c r="V67" s="35"/>
    </row>
    <row r="68" spans="1:22" ht="15" customHeight="1" x14ac:dyDescent="0.25">
      <c r="A68" s="68" t="s">
        <v>37</v>
      </c>
      <c r="B68" s="68"/>
      <c r="C68" s="68"/>
      <c r="D68" s="68"/>
      <c r="E68" s="68"/>
      <c r="F68" s="35"/>
      <c r="G68" s="37"/>
      <c r="H68" s="35"/>
      <c r="I68" s="35"/>
      <c r="J68" s="35"/>
      <c r="K68" s="37"/>
      <c r="L68" s="37"/>
      <c r="M68" s="37"/>
      <c r="N68" s="37"/>
      <c r="O68" s="35"/>
      <c r="P68" s="35"/>
      <c r="Q68" s="35"/>
      <c r="R68" s="35"/>
      <c r="S68" s="35"/>
      <c r="T68" s="35"/>
      <c r="U68" s="35"/>
      <c r="V68" s="35"/>
    </row>
    <row r="69" spans="1:22" x14ac:dyDescent="0.25">
      <c r="A69" s="35"/>
      <c r="B69" s="35"/>
      <c r="C69" s="36"/>
      <c r="D69" s="35"/>
      <c r="E69" s="35"/>
      <c r="F69" s="35"/>
      <c r="G69" s="37"/>
      <c r="H69" s="35"/>
      <c r="I69" s="35"/>
      <c r="J69" s="35"/>
      <c r="K69" s="37"/>
      <c r="L69" s="37"/>
      <c r="M69" s="37"/>
      <c r="N69" s="37"/>
      <c r="O69" s="35"/>
      <c r="P69" s="35"/>
      <c r="Q69" s="35"/>
      <c r="R69" s="35"/>
      <c r="S69" s="35"/>
      <c r="T69" s="35"/>
      <c r="U69" s="35"/>
      <c r="V69" s="35"/>
    </row>
    <row r="70" spans="1:22" ht="15.75" customHeight="1" x14ac:dyDescent="0.25">
      <c r="A70" s="66" t="s">
        <v>38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37"/>
      <c r="M70" s="37"/>
      <c r="N70" s="37"/>
      <c r="O70" s="35"/>
      <c r="P70" s="35"/>
      <c r="Q70" s="35"/>
      <c r="R70" s="35"/>
      <c r="S70" s="35"/>
      <c r="T70" s="35"/>
      <c r="U70" s="35"/>
      <c r="V70" s="35"/>
    </row>
    <row r="71" spans="1:22" ht="38.25" customHeight="1" x14ac:dyDescent="0.25">
      <c r="A71" s="67" t="s">
        <v>32</v>
      </c>
      <c r="B71" s="67"/>
      <c r="C71" s="67"/>
      <c r="D71" s="67"/>
      <c r="E71" s="67"/>
      <c r="F71" s="38" t="s">
        <v>39</v>
      </c>
      <c r="G71" s="38" t="s">
        <v>40</v>
      </c>
      <c r="H71" s="38" t="s">
        <v>41</v>
      </c>
      <c r="I71" s="38" t="s">
        <v>42</v>
      </c>
      <c r="J71" s="38" t="s">
        <v>43</v>
      </c>
      <c r="K71" s="38" t="s">
        <v>44</v>
      </c>
      <c r="L71" s="37"/>
      <c r="M71" s="37"/>
      <c r="N71" s="37"/>
      <c r="O71" s="35"/>
      <c r="P71" s="35"/>
      <c r="Q71" s="35"/>
      <c r="R71" s="35"/>
      <c r="S71" s="35"/>
      <c r="T71" s="35"/>
      <c r="U71" s="35"/>
      <c r="V71" s="35"/>
    </row>
    <row r="72" spans="1:22" ht="13.5" hidden="1" customHeight="1" x14ac:dyDescent="0.25">
      <c r="A72" s="68" t="s">
        <v>45</v>
      </c>
      <c r="B72" s="68"/>
      <c r="C72" s="68"/>
      <c r="D72" s="68"/>
      <c r="E72" s="68"/>
      <c r="F72" s="40"/>
      <c r="G72" s="39"/>
      <c r="H72" s="41"/>
      <c r="I72" s="42"/>
      <c r="J72" s="42"/>
      <c r="K72" s="39"/>
      <c r="L72" s="37"/>
      <c r="M72" s="37"/>
      <c r="N72" s="37"/>
      <c r="O72" s="35"/>
      <c r="P72" s="43"/>
      <c r="Q72" s="35"/>
      <c r="R72" s="35"/>
      <c r="S72" s="35"/>
      <c r="T72" s="35"/>
      <c r="U72" s="35"/>
      <c r="V72" s="35"/>
    </row>
    <row r="73" spans="1:22" ht="42.75" hidden="1" customHeight="1" x14ac:dyDescent="0.25">
      <c r="A73" s="68" t="s">
        <v>46</v>
      </c>
      <c r="B73" s="68"/>
      <c r="C73" s="68"/>
      <c r="D73" s="68"/>
      <c r="E73" s="68"/>
      <c r="F73" s="44"/>
      <c r="G73" s="41"/>
      <c r="H73" s="45"/>
      <c r="I73" s="42"/>
      <c r="J73" s="42"/>
      <c r="K73" s="46"/>
      <c r="L73" s="37"/>
      <c r="M73" s="37"/>
      <c r="N73" s="37"/>
      <c r="O73" s="35"/>
      <c r="P73" s="43"/>
      <c r="Q73" s="35"/>
      <c r="R73" s="35"/>
      <c r="S73" s="35"/>
      <c r="T73" s="35"/>
      <c r="U73" s="35"/>
      <c r="V73" s="35"/>
    </row>
    <row r="74" spans="1:22" ht="13.5" hidden="1" customHeight="1" x14ac:dyDescent="0.25">
      <c r="A74" s="68" t="s">
        <v>47</v>
      </c>
      <c r="B74" s="68"/>
      <c r="C74" s="68"/>
      <c r="D74" s="68"/>
      <c r="E74" s="68"/>
      <c r="F74" s="40"/>
      <c r="G74" s="39"/>
      <c r="H74" s="41"/>
      <c r="I74" s="42"/>
      <c r="J74" s="42"/>
      <c r="K74" s="39"/>
      <c r="L74" s="37"/>
      <c r="M74" s="37"/>
      <c r="N74" s="37"/>
      <c r="O74" s="35"/>
      <c r="P74" s="43"/>
      <c r="Q74" s="35"/>
      <c r="R74" s="35"/>
      <c r="S74" s="35"/>
      <c r="T74" s="35"/>
      <c r="U74" s="35"/>
      <c r="V74" s="35"/>
    </row>
    <row r="75" spans="1:22" ht="26.1" customHeight="1" x14ac:dyDescent="0.25">
      <c r="A75" s="68" t="s">
        <v>48</v>
      </c>
      <c r="B75" s="68"/>
      <c r="C75" s="68"/>
      <c r="D75" s="68"/>
      <c r="E75" s="68"/>
      <c r="F75" s="40">
        <v>15931.77</v>
      </c>
      <c r="G75" s="47" t="s">
        <v>49</v>
      </c>
      <c r="H75" s="48">
        <v>202000010030869</v>
      </c>
      <c r="I75" s="42">
        <v>45870</v>
      </c>
      <c r="J75" s="42">
        <v>45870</v>
      </c>
      <c r="K75" s="49" t="s">
        <v>50</v>
      </c>
      <c r="L75" s="37"/>
      <c r="M75" s="37"/>
      <c r="N75" s="37"/>
      <c r="O75" s="35"/>
      <c r="P75" s="43"/>
      <c r="Q75" s="35"/>
      <c r="R75" s="35"/>
      <c r="S75" s="35"/>
      <c r="T75" s="35"/>
      <c r="U75" s="35"/>
      <c r="V75" s="35"/>
    </row>
    <row r="76" spans="1:22" ht="26.1" customHeight="1" x14ac:dyDescent="0.25">
      <c r="A76" s="68" t="s">
        <v>48</v>
      </c>
      <c r="B76" s="68"/>
      <c r="C76" s="68"/>
      <c r="D76" s="68"/>
      <c r="E76" s="68"/>
      <c r="F76" s="40">
        <v>15931.77</v>
      </c>
      <c r="G76" s="50" t="s">
        <v>49</v>
      </c>
      <c r="H76" s="51">
        <v>202000010030869</v>
      </c>
      <c r="I76" s="42">
        <v>45901</v>
      </c>
      <c r="J76" s="42">
        <v>45901</v>
      </c>
      <c r="K76" s="49" t="s">
        <v>50</v>
      </c>
      <c r="L76" s="37"/>
      <c r="M76" s="37"/>
      <c r="N76" s="37"/>
      <c r="O76" s="35"/>
      <c r="P76" s="43"/>
      <c r="Q76" s="35"/>
      <c r="R76" s="35"/>
      <c r="S76" s="35"/>
      <c r="T76" s="35"/>
      <c r="U76" s="35"/>
      <c r="V76" s="35"/>
    </row>
    <row r="77" spans="1:22" ht="26.1" customHeight="1" x14ac:dyDescent="0.25">
      <c r="A77" s="68" t="s">
        <v>48</v>
      </c>
      <c r="B77" s="68"/>
      <c r="C77" s="68"/>
      <c r="D77" s="68"/>
      <c r="E77" s="68"/>
      <c r="F77" s="40">
        <v>15931.77</v>
      </c>
      <c r="G77" s="50" t="s">
        <v>49</v>
      </c>
      <c r="H77" s="51">
        <v>202000010030869</v>
      </c>
      <c r="I77" s="42">
        <v>45931</v>
      </c>
      <c r="J77" s="42">
        <v>45931</v>
      </c>
      <c r="K77" s="49" t="s">
        <v>50</v>
      </c>
      <c r="L77" s="37"/>
      <c r="M77" s="37"/>
      <c r="N77" s="37"/>
      <c r="O77" s="35"/>
      <c r="P77" s="43"/>
      <c r="Q77" s="35"/>
      <c r="R77" s="35"/>
      <c r="S77" s="35"/>
      <c r="T77" s="35"/>
      <c r="U77" s="35"/>
      <c r="V77" s="35"/>
    </row>
    <row r="78" spans="1:22" ht="26.1" customHeight="1" x14ac:dyDescent="0.25">
      <c r="A78" s="69" t="s">
        <v>51</v>
      </c>
      <c r="B78" s="69"/>
      <c r="C78" s="69"/>
      <c r="D78" s="69"/>
      <c r="E78" s="69"/>
      <c r="F78" s="26">
        <v>678494.23</v>
      </c>
      <c r="G78" s="50" t="s">
        <v>49</v>
      </c>
      <c r="H78" s="51">
        <v>202000010030869</v>
      </c>
      <c r="I78" s="42">
        <v>45962</v>
      </c>
      <c r="J78" s="42">
        <v>45962</v>
      </c>
      <c r="K78" s="49" t="s">
        <v>50</v>
      </c>
      <c r="L78" s="37"/>
      <c r="M78" s="37"/>
      <c r="N78" s="37"/>
      <c r="O78" s="35"/>
      <c r="P78" s="43"/>
      <c r="Q78" s="35"/>
      <c r="R78" s="35"/>
      <c r="S78" s="35"/>
      <c r="T78" s="35"/>
      <c r="U78" s="35"/>
      <c r="V78" s="35"/>
    </row>
    <row r="79" spans="1:22" ht="26.1" customHeight="1" x14ac:dyDescent="0.25">
      <c r="A79" s="69" t="s">
        <v>51</v>
      </c>
      <c r="B79" s="69"/>
      <c r="C79" s="69"/>
      <c r="D79" s="69"/>
      <c r="E79" s="69"/>
      <c r="F79" s="26">
        <v>678494.23</v>
      </c>
      <c r="G79" s="50" t="s">
        <v>49</v>
      </c>
      <c r="H79" s="51">
        <v>202000010030869</v>
      </c>
      <c r="I79" s="42">
        <v>45992</v>
      </c>
      <c r="J79" s="42">
        <v>45992</v>
      </c>
      <c r="K79" s="49" t="s">
        <v>50</v>
      </c>
      <c r="L79" s="37"/>
      <c r="M79" s="37"/>
      <c r="N79" s="37"/>
      <c r="O79" s="35"/>
      <c r="P79" s="43"/>
      <c r="Q79" s="35"/>
      <c r="R79" s="35"/>
      <c r="S79" s="35"/>
      <c r="T79" s="35"/>
      <c r="U79" s="35"/>
      <c r="V79" s="35"/>
    </row>
    <row r="80" spans="1:22" ht="15" customHeight="1" x14ac:dyDescent="0.25">
      <c r="A80" s="70" t="s">
        <v>52</v>
      </c>
      <c r="B80" s="70"/>
      <c r="C80" s="70"/>
      <c r="D80" s="70"/>
      <c r="E80" s="70"/>
      <c r="F80" s="52">
        <f>SUM(F72:F79)</f>
        <v>1404783.77</v>
      </c>
      <c r="G80" s="53"/>
      <c r="H80" s="54"/>
      <c r="I80" s="54"/>
      <c r="J80" s="54"/>
      <c r="K80" s="53"/>
      <c r="L80" s="37"/>
      <c r="M80" s="37"/>
      <c r="N80" s="37"/>
      <c r="O80" s="35"/>
      <c r="P80" s="43"/>
      <c r="Q80" s="35"/>
      <c r="R80" s="35"/>
      <c r="S80" s="35"/>
      <c r="T80" s="35"/>
      <c r="U80" s="35"/>
      <c r="V80" s="35"/>
    </row>
    <row r="81" spans="1:22" ht="15" hidden="1" customHeight="1" x14ac:dyDescent="0.25">
      <c r="A81" s="71" t="s">
        <v>53</v>
      </c>
      <c r="B81" s="71"/>
      <c r="C81" s="71"/>
      <c r="D81" s="71"/>
      <c r="E81" s="71"/>
      <c r="F81" s="71"/>
      <c r="G81" s="71"/>
      <c r="H81" s="71"/>
      <c r="I81" s="43"/>
      <c r="J81" s="43"/>
      <c r="K81" s="37"/>
      <c r="L81" s="37"/>
      <c r="M81" s="37"/>
      <c r="N81" s="37"/>
      <c r="O81" s="35"/>
      <c r="P81" s="35"/>
      <c r="Q81" s="35"/>
      <c r="R81" s="35"/>
      <c r="S81" s="35"/>
      <c r="T81" s="35"/>
      <c r="U81" s="35"/>
      <c r="V81" s="35"/>
    </row>
    <row r="82" spans="1:22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35"/>
      <c r="Q82" s="35"/>
      <c r="R82" s="35"/>
      <c r="S82" s="35"/>
      <c r="T82" s="35"/>
      <c r="U82" s="35"/>
      <c r="V82" s="35"/>
    </row>
    <row r="83" spans="1:22" ht="15.75" customHeight="1" x14ac:dyDescent="0.25">
      <c r="A83" s="73" t="s">
        <v>54</v>
      </c>
      <c r="B83" s="73"/>
      <c r="C83" s="73"/>
      <c r="D83" s="73"/>
      <c r="E83" s="73"/>
      <c r="F83" s="73"/>
      <c r="G83" s="73"/>
      <c r="H83" s="73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27.75" customHeight="1" x14ac:dyDescent="0.25">
      <c r="A84" s="74" t="s">
        <v>55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3"/>
      <c r="M84" s="73"/>
      <c r="N84" s="73"/>
      <c r="O84" s="73"/>
      <c r="P84" s="35"/>
      <c r="Q84" s="35"/>
      <c r="R84" s="35"/>
      <c r="S84" s="35"/>
      <c r="T84" s="35"/>
      <c r="U84" s="35"/>
      <c r="V84" s="35"/>
    </row>
    <row r="85" spans="1:22" ht="27.7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3"/>
      <c r="M85" s="73"/>
      <c r="N85" s="73"/>
      <c r="O85" s="73"/>
      <c r="P85" s="35"/>
      <c r="Q85" s="35"/>
      <c r="R85" s="35"/>
      <c r="S85" s="35"/>
      <c r="T85" s="35"/>
      <c r="U85" s="35"/>
      <c r="V85" s="35"/>
    </row>
    <row r="86" spans="1:22" ht="27.75" customHeight="1" x14ac:dyDescent="0.2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55"/>
      <c r="M86" s="55"/>
      <c r="N86" s="55"/>
      <c r="O86" s="55"/>
      <c r="P86" s="35"/>
      <c r="Q86" s="35"/>
      <c r="R86" s="35"/>
      <c r="S86" s="35"/>
      <c r="T86" s="35"/>
      <c r="U86" s="35"/>
      <c r="V86" s="35"/>
    </row>
    <row r="87" spans="1:22" ht="35.25" customHeight="1" x14ac:dyDescent="0.25">
      <c r="A87" s="74" t="s">
        <v>56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55"/>
      <c r="M87" s="55"/>
      <c r="N87" s="55"/>
      <c r="O87" s="55"/>
      <c r="P87" s="35"/>
      <c r="Q87" s="35"/>
      <c r="R87" s="35"/>
      <c r="S87" s="35"/>
      <c r="T87" s="35"/>
      <c r="U87" s="35"/>
      <c r="V87" s="35"/>
    </row>
    <row r="88" spans="1:22" x14ac:dyDescent="0.25">
      <c r="A88" s="35"/>
      <c r="B88" s="35"/>
      <c r="C88" s="36"/>
      <c r="D88" s="35"/>
      <c r="E88" s="35"/>
      <c r="F88" s="35"/>
      <c r="G88" s="37"/>
      <c r="H88" s="35"/>
      <c r="I88" s="35"/>
      <c r="J88" s="35"/>
      <c r="K88" s="37"/>
      <c r="L88" s="37"/>
      <c r="M88" s="37"/>
      <c r="N88" s="37"/>
      <c r="O88" s="35"/>
      <c r="P88" s="35"/>
      <c r="Q88" s="35"/>
      <c r="R88" s="35"/>
      <c r="S88" s="35"/>
      <c r="T88" s="35"/>
      <c r="U88" s="35"/>
      <c r="V88" s="35"/>
    </row>
    <row r="89" spans="1:22" ht="15" customHeight="1" x14ac:dyDescent="0.25">
      <c r="A89" s="71" t="s">
        <v>57</v>
      </c>
      <c r="B89" s="71"/>
      <c r="C89" s="71"/>
      <c r="D89" s="71"/>
      <c r="E89" s="71"/>
      <c r="F89" s="71"/>
      <c r="G89" s="71"/>
      <c r="H89" s="71"/>
      <c r="I89" s="35"/>
      <c r="J89" s="35"/>
      <c r="K89" s="37"/>
      <c r="L89" s="37"/>
      <c r="M89" s="37"/>
      <c r="N89" s="37"/>
      <c r="O89" s="35"/>
      <c r="P89" s="35"/>
      <c r="Q89" s="35"/>
      <c r="R89" s="35"/>
      <c r="S89" s="35"/>
      <c r="T89" s="35"/>
      <c r="U89" s="35"/>
      <c r="V89" s="35"/>
    </row>
    <row r="90" spans="1:22" ht="38.25" customHeight="1" x14ac:dyDescent="0.25">
      <c r="A90" s="75"/>
      <c r="B90" s="75"/>
      <c r="C90" s="75"/>
      <c r="D90" s="35"/>
      <c r="E90" s="35"/>
      <c r="F90" s="35"/>
      <c r="G90" s="37"/>
      <c r="H90" s="35"/>
      <c r="I90" s="35"/>
      <c r="J90" s="35"/>
      <c r="K90" s="37"/>
      <c r="L90" s="37"/>
      <c r="M90" s="37"/>
      <c r="N90" s="37"/>
      <c r="O90" s="35"/>
      <c r="P90" s="35"/>
      <c r="Q90" s="35"/>
      <c r="R90" s="35"/>
      <c r="S90" s="35"/>
      <c r="T90" s="35"/>
      <c r="U90" s="35"/>
      <c r="V90" s="35"/>
    </row>
    <row r="91" spans="1:22" ht="13.9" customHeight="1" x14ac:dyDescent="0.25">
      <c r="A91" s="76" t="s">
        <v>58</v>
      </c>
      <c r="B91" s="76"/>
      <c r="C91" s="76"/>
      <c r="D91" s="76"/>
      <c r="E91" s="76"/>
      <c r="F91" s="76"/>
      <c r="G91" s="76"/>
      <c r="H91" s="76"/>
      <c r="I91" s="76"/>
      <c r="J91" s="35"/>
      <c r="K91" s="37"/>
      <c r="L91" s="37"/>
      <c r="M91" s="37"/>
      <c r="N91" s="37"/>
      <c r="O91" s="35"/>
      <c r="P91" s="35"/>
      <c r="Q91" s="35"/>
      <c r="R91" s="35"/>
      <c r="S91" s="35"/>
      <c r="T91" s="35"/>
      <c r="U91" s="35"/>
      <c r="V91" s="35"/>
    </row>
    <row r="92" spans="1:22" ht="15" customHeight="1" x14ac:dyDescent="0.25">
      <c r="A92" s="56" t="s">
        <v>41</v>
      </c>
      <c r="B92" s="56"/>
      <c r="C92" s="56" t="s">
        <v>59</v>
      </c>
      <c r="D92" s="56" t="s">
        <v>60</v>
      </c>
      <c r="E92" s="56" t="s">
        <v>61</v>
      </c>
      <c r="F92" s="56" t="s">
        <v>62</v>
      </c>
      <c r="G92" s="77" t="s">
        <v>63</v>
      </c>
      <c r="H92" s="77"/>
      <c r="I92" s="56" t="s">
        <v>64</v>
      </c>
      <c r="J92" s="57"/>
      <c r="K92" s="57"/>
      <c r="L92" s="57"/>
      <c r="M92" s="37"/>
      <c r="N92" s="37"/>
      <c r="O92" s="35"/>
      <c r="P92" s="35"/>
      <c r="Q92" s="35"/>
      <c r="R92" s="35"/>
      <c r="S92" s="35"/>
      <c r="T92" s="35"/>
      <c r="U92" s="35"/>
      <c r="V92" s="35"/>
    </row>
    <row r="93" spans="1:22" ht="29.25" customHeight="1" x14ac:dyDescent="0.25">
      <c r="A93" s="58">
        <v>202400010061974</v>
      </c>
      <c r="B93" s="59"/>
      <c r="C93" s="58" t="s">
        <v>65</v>
      </c>
      <c r="D93" s="31">
        <v>4</v>
      </c>
      <c r="E93" s="31">
        <v>15000100</v>
      </c>
      <c r="F93" s="31" t="s">
        <v>66</v>
      </c>
      <c r="G93" s="78"/>
      <c r="H93" s="78"/>
      <c r="I93" s="60">
        <v>31000</v>
      </c>
      <c r="J93" s="57"/>
      <c r="K93" s="57"/>
      <c r="L93" s="57"/>
      <c r="M93" s="37"/>
      <c r="N93" s="37"/>
      <c r="O93" s="35"/>
      <c r="P93" s="35"/>
      <c r="Q93" s="35"/>
      <c r="R93" s="35"/>
      <c r="S93" s="35"/>
      <c r="T93" s="35"/>
      <c r="U93" s="35"/>
      <c r="V93" s="35"/>
    </row>
    <row r="94" spans="1:22" x14ac:dyDescent="0.25">
      <c r="A94" s="31">
        <v>202400010080134</v>
      </c>
      <c r="B94" s="59"/>
      <c r="C94" s="31" t="s">
        <v>67</v>
      </c>
      <c r="D94" s="31">
        <v>4</v>
      </c>
      <c r="E94" s="31">
        <v>15000100</v>
      </c>
      <c r="F94" s="31" t="s">
        <v>66</v>
      </c>
      <c r="G94" s="78"/>
      <c r="H94" s="78"/>
      <c r="I94" s="60">
        <v>31520</v>
      </c>
      <c r="J94" s="35"/>
      <c r="K94" s="37"/>
      <c r="L94" s="37"/>
      <c r="M94" s="37"/>
      <c r="N94" s="37"/>
      <c r="O94" s="35"/>
      <c r="P94" s="35"/>
      <c r="Q94" s="35"/>
      <c r="R94" s="35"/>
      <c r="S94" s="35"/>
      <c r="T94" s="35"/>
      <c r="U94" s="35"/>
      <c r="V94" s="35"/>
    </row>
    <row r="95" spans="1:22" x14ac:dyDescent="0.25">
      <c r="A95" s="31">
        <v>202400010032743</v>
      </c>
      <c r="B95" s="59"/>
      <c r="C95" s="61" t="s">
        <v>68</v>
      </c>
      <c r="D95" s="62">
        <v>4</v>
      </c>
      <c r="E95" s="31">
        <v>15000100</v>
      </c>
      <c r="F95" s="31" t="s">
        <v>66</v>
      </c>
      <c r="G95" s="78"/>
      <c r="H95" s="78"/>
      <c r="I95" s="60">
        <v>425433.3</v>
      </c>
      <c r="J95" s="35"/>
      <c r="K95" s="37"/>
      <c r="L95" s="37"/>
      <c r="M95" s="37"/>
      <c r="N95" s="37"/>
      <c r="O95" s="35"/>
      <c r="P95" s="35"/>
      <c r="Q95" s="35"/>
      <c r="R95" s="35"/>
      <c r="S95" s="35"/>
      <c r="T95" s="35"/>
      <c r="U95" s="35"/>
      <c r="V95" s="35"/>
    </row>
    <row r="96" spans="1:22" x14ac:dyDescent="0.25">
      <c r="A96" s="79" t="s">
        <v>52</v>
      </c>
      <c r="B96" s="79"/>
      <c r="C96" s="80"/>
      <c r="D96" s="80"/>
      <c r="E96" s="58"/>
      <c r="G96" s="81"/>
      <c r="H96" s="81"/>
      <c r="I96" s="63">
        <f>SUM(I93:I95)</f>
        <v>487953.3</v>
      </c>
      <c r="J96" s="35"/>
      <c r="K96" s="37"/>
      <c r="L96" s="37"/>
      <c r="M96" s="37"/>
      <c r="N96" s="37"/>
      <c r="O96" s="35"/>
      <c r="P96" s="35"/>
      <c r="Q96" s="35"/>
      <c r="R96" s="35"/>
      <c r="S96" s="35"/>
      <c r="T96" s="35"/>
      <c r="U96" s="35"/>
      <c r="V96" s="35"/>
    </row>
    <row r="97" spans="1:22" ht="13.9" customHeight="1" x14ac:dyDescent="0.25">
      <c r="A97" s="82" t="s">
        <v>69</v>
      </c>
      <c r="B97" s="82"/>
      <c r="C97" s="82"/>
      <c r="D97" s="82"/>
      <c r="E97" s="82"/>
      <c r="F97" s="82"/>
      <c r="G97" s="82"/>
      <c r="H97" s="82"/>
      <c r="I97" s="82"/>
      <c r="J97" s="35"/>
      <c r="K97" s="64"/>
      <c r="L97" s="37"/>
      <c r="M97" s="37"/>
      <c r="N97" s="37"/>
      <c r="O97" s="35"/>
      <c r="P97" s="35"/>
      <c r="Q97" s="35"/>
      <c r="R97" s="35"/>
      <c r="S97" s="35"/>
      <c r="T97" s="35"/>
      <c r="U97" s="35"/>
      <c r="V97" s="35"/>
    </row>
    <row r="98" spans="1:22" x14ac:dyDescent="0.25">
      <c r="A98" s="35"/>
      <c r="B98" s="35"/>
      <c r="C98" s="36"/>
      <c r="D98" s="35"/>
      <c r="E98" s="35"/>
      <c r="F98" s="35"/>
      <c r="G98" s="37"/>
      <c r="H98" s="35"/>
      <c r="I98" s="35"/>
      <c r="J98" s="35"/>
      <c r="K98" s="37"/>
      <c r="L98" s="37"/>
      <c r="M98" s="37"/>
      <c r="N98" s="37"/>
      <c r="O98" s="35"/>
      <c r="P98" s="35"/>
      <c r="Q98" s="35"/>
      <c r="R98" s="35"/>
      <c r="S98" s="35"/>
      <c r="T98" s="35"/>
      <c r="U98" s="35"/>
      <c r="V98" s="35"/>
    </row>
    <row r="99" spans="1:22" x14ac:dyDescent="0.25">
      <c r="A99" s="35"/>
      <c r="B99" s="35"/>
      <c r="C99" s="36"/>
      <c r="D99" s="35"/>
      <c r="E99" s="35"/>
      <c r="F99" s="35"/>
      <c r="G99" s="37"/>
      <c r="H99" s="35"/>
      <c r="I99" s="35"/>
      <c r="J99" s="35"/>
      <c r="K99" s="37"/>
      <c r="L99" s="37"/>
      <c r="M99" s="37"/>
      <c r="N99" s="37"/>
      <c r="O99" s="35"/>
      <c r="P99" s="35"/>
      <c r="Q99" s="35"/>
      <c r="R99" s="35"/>
      <c r="S99" s="35"/>
      <c r="T99" s="35"/>
      <c r="U99" s="35"/>
      <c r="V99" s="35"/>
    </row>
    <row r="100" spans="1:22" x14ac:dyDescent="0.25">
      <c r="A100" s="35"/>
      <c r="B100" s="35"/>
      <c r="C100" s="36"/>
      <c r="D100" s="35"/>
      <c r="E100" s="35"/>
      <c r="F100" s="35"/>
      <c r="G100" s="37"/>
      <c r="H100" s="35"/>
      <c r="I100" s="35"/>
      <c r="J100" s="35"/>
      <c r="K100" s="37"/>
      <c r="L100" s="37"/>
      <c r="M100" s="37"/>
      <c r="N100" s="37"/>
      <c r="O100" s="35"/>
      <c r="P100" s="35"/>
      <c r="Q100" s="35"/>
      <c r="R100" s="35"/>
      <c r="S100" s="35"/>
      <c r="T100" s="35"/>
      <c r="U100" s="35"/>
      <c r="V100" s="35"/>
    </row>
    <row r="101" spans="1:22" x14ac:dyDescent="0.25">
      <c r="A101" s="35"/>
      <c r="B101" s="35"/>
      <c r="C101" s="36"/>
      <c r="D101" s="35"/>
      <c r="E101" s="35"/>
      <c r="F101" s="35"/>
      <c r="G101" s="37"/>
      <c r="H101" s="35"/>
      <c r="I101" s="35"/>
      <c r="J101" s="35"/>
      <c r="K101" s="37"/>
      <c r="L101" s="37"/>
      <c r="M101" s="37"/>
      <c r="N101" s="37"/>
      <c r="O101" s="35"/>
      <c r="P101" s="35"/>
      <c r="Q101" s="35"/>
      <c r="R101" s="35"/>
      <c r="S101" s="35"/>
      <c r="T101" s="35"/>
      <c r="U101" s="35"/>
      <c r="V101" s="35"/>
    </row>
    <row r="102" spans="1:22" x14ac:dyDescent="0.25">
      <c r="A102" s="35"/>
      <c r="B102" s="35"/>
      <c r="C102" s="36"/>
      <c r="D102" s="35"/>
      <c r="E102" s="35"/>
      <c r="F102" s="35"/>
      <c r="G102" s="37"/>
      <c r="H102" s="35"/>
      <c r="I102" s="35"/>
      <c r="J102" s="35"/>
      <c r="K102" s="37"/>
      <c r="L102" s="37"/>
      <c r="M102" s="37"/>
      <c r="N102" s="37"/>
      <c r="O102" s="35"/>
      <c r="P102" s="35"/>
      <c r="Q102" s="35"/>
      <c r="R102" s="35"/>
      <c r="S102" s="35"/>
      <c r="T102" s="35"/>
      <c r="U102" s="35"/>
      <c r="V102" s="35"/>
    </row>
    <row r="103" spans="1:22" x14ac:dyDescent="0.25">
      <c r="A103" s="35"/>
      <c r="B103" s="35"/>
      <c r="C103" s="36"/>
      <c r="D103" s="35"/>
      <c r="E103" s="35"/>
      <c r="F103" s="35"/>
      <c r="G103" s="37"/>
      <c r="H103" s="35"/>
      <c r="I103" s="35"/>
      <c r="J103" s="35"/>
      <c r="K103" s="37"/>
      <c r="L103" s="37"/>
      <c r="M103" s="37"/>
      <c r="N103" s="37"/>
      <c r="O103" s="35"/>
      <c r="P103" s="35"/>
      <c r="Q103" s="35"/>
      <c r="R103" s="35"/>
      <c r="S103" s="35"/>
      <c r="T103" s="35"/>
      <c r="U103" s="35"/>
      <c r="V103" s="35"/>
    </row>
    <row r="104" spans="1:22" x14ac:dyDescent="0.25">
      <c r="A104" s="35"/>
      <c r="B104" s="35"/>
      <c r="C104" s="36"/>
      <c r="D104" s="35"/>
      <c r="E104" s="35"/>
      <c r="F104" s="35"/>
      <c r="G104" s="37"/>
      <c r="H104" s="35"/>
      <c r="I104" s="35"/>
      <c r="J104" s="35"/>
      <c r="K104" s="37"/>
      <c r="L104" s="37"/>
      <c r="M104" s="37"/>
      <c r="N104" s="37"/>
      <c r="O104" s="35"/>
      <c r="P104" s="35"/>
      <c r="Q104" s="35"/>
      <c r="R104" s="35"/>
      <c r="S104" s="35"/>
      <c r="T104" s="35"/>
      <c r="U104" s="35"/>
      <c r="V104" s="35"/>
    </row>
    <row r="105" spans="1:22" x14ac:dyDescent="0.25">
      <c r="A105" s="35"/>
      <c r="B105" s="35"/>
      <c r="C105" s="36"/>
      <c r="D105" s="35"/>
      <c r="E105" s="35"/>
      <c r="F105" s="35"/>
      <c r="G105" s="37"/>
      <c r="H105" s="35"/>
      <c r="I105" s="35"/>
      <c r="J105" s="35"/>
      <c r="K105" s="37"/>
      <c r="L105" s="37"/>
      <c r="M105" s="37"/>
      <c r="N105" s="37"/>
      <c r="O105" s="35"/>
      <c r="P105" s="35"/>
      <c r="Q105" s="35"/>
      <c r="R105" s="35"/>
      <c r="S105" s="35"/>
      <c r="T105" s="35"/>
      <c r="U105" s="35"/>
      <c r="V105" s="35"/>
    </row>
    <row r="106" spans="1:22" x14ac:dyDescent="0.25">
      <c r="A106" s="35"/>
      <c r="B106" s="35"/>
      <c r="C106" s="36"/>
      <c r="D106" s="35"/>
      <c r="E106" s="35"/>
      <c r="F106" s="35"/>
      <c r="G106" s="37"/>
      <c r="H106" s="35"/>
      <c r="I106" s="35"/>
      <c r="J106" s="35"/>
      <c r="K106" s="37"/>
      <c r="L106" s="37"/>
      <c r="M106" s="37"/>
      <c r="N106" s="37"/>
      <c r="O106" s="35"/>
      <c r="P106" s="35"/>
      <c r="Q106" s="35"/>
      <c r="R106" s="35"/>
      <c r="S106" s="35"/>
      <c r="T106" s="35"/>
      <c r="U106" s="35"/>
      <c r="V106" s="35"/>
    </row>
    <row r="107" spans="1:22" x14ac:dyDescent="0.25">
      <c r="A107" s="35"/>
      <c r="B107" s="35"/>
      <c r="C107" s="36"/>
      <c r="D107" s="35"/>
      <c r="E107" s="35"/>
      <c r="F107" s="35"/>
      <c r="G107" s="37"/>
      <c r="H107" s="35"/>
      <c r="I107" s="35"/>
      <c r="J107" s="35"/>
      <c r="K107" s="37"/>
      <c r="L107" s="37"/>
      <c r="M107" s="37"/>
      <c r="N107" s="37"/>
      <c r="O107" s="35"/>
      <c r="P107" s="35"/>
      <c r="Q107" s="35"/>
      <c r="R107" s="35"/>
      <c r="S107" s="35"/>
      <c r="T107" s="35"/>
      <c r="U107" s="35"/>
      <c r="V107" s="35"/>
    </row>
    <row r="108" spans="1:22" x14ac:dyDescent="0.25">
      <c r="A108" s="35"/>
      <c r="B108" s="35"/>
      <c r="C108" s="36"/>
      <c r="D108" s="35"/>
      <c r="E108" s="35"/>
      <c r="F108" s="35"/>
      <c r="G108" s="37"/>
      <c r="H108" s="35"/>
      <c r="I108" s="35"/>
      <c r="J108" s="35"/>
      <c r="K108" s="37"/>
      <c r="L108" s="37"/>
      <c r="M108" s="37"/>
      <c r="N108" s="37"/>
      <c r="O108" s="35"/>
      <c r="P108" s="35"/>
      <c r="Q108" s="35"/>
      <c r="R108" s="35"/>
      <c r="S108" s="35"/>
      <c r="T108" s="35"/>
      <c r="U108" s="35"/>
      <c r="V108" s="35"/>
    </row>
    <row r="109" spans="1:22" x14ac:dyDescent="0.25">
      <c r="A109" s="35"/>
      <c r="B109" s="35"/>
      <c r="C109" s="36"/>
      <c r="D109" s="35"/>
      <c r="E109" s="35"/>
      <c r="F109" s="35"/>
      <c r="G109" s="37"/>
      <c r="H109" s="35"/>
      <c r="I109" s="35"/>
      <c r="J109" s="35"/>
      <c r="K109" s="37"/>
      <c r="L109" s="37"/>
      <c r="M109" s="37"/>
      <c r="N109" s="37"/>
      <c r="O109" s="35"/>
      <c r="P109" s="35"/>
      <c r="Q109" s="35"/>
      <c r="R109" s="35"/>
      <c r="S109" s="35"/>
      <c r="T109" s="35"/>
      <c r="U109" s="35"/>
      <c r="V109" s="35"/>
    </row>
    <row r="110" spans="1:22" x14ac:dyDescent="0.25">
      <c r="A110" s="35"/>
      <c r="B110" s="35"/>
      <c r="C110" s="36"/>
      <c r="D110" s="35"/>
      <c r="E110" s="35"/>
      <c r="F110" s="35"/>
      <c r="G110" s="37"/>
      <c r="H110" s="35"/>
      <c r="I110" s="35"/>
      <c r="J110" s="35"/>
      <c r="K110" s="37"/>
      <c r="L110" s="37"/>
      <c r="M110" s="37"/>
      <c r="N110" s="37"/>
      <c r="O110" s="35"/>
      <c r="P110" s="35"/>
      <c r="Q110" s="35"/>
      <c r="R110" s="35"/>
      <c r="S110" s="35"/>
      <c r="T110" s="35"/>
      <c r="U110" s="35"/>
      <c r="V110" s="35"/>
    </row>
    <row r="111" spans="1:22" x14ac:dyDescent="0.25">
      <c r="A111" s="35"/>
      <c r="B111" s="35"/>
      <c r="C111" s="36"/>
      <c r="D111" s="35"/>
      <c r="E111" s="35"/>
      <c r="F111" s="35"/>
      <c r="G111" s="37"/>
      <c r="H111" s="35"/>
      <c r="I111" s="35"/>
      <c r="J111" s="35"/>
      <c r="K111" s="37"/>
      <c r="L111" s="37"/>
      <c r="M111" s="37"/>
      <c r="N111" s="37"/>
      <c r="O111" s="35"/>
      <c r="P111" s="35"/>
      <c r="Q111" s="35"/>
      <c r="R111" s="35"/>
      <c r="S111" s="35"/>
      <c r="T111" s="35"/>
      <c r="U111" s="35"/>
      <c r="V111" s="35"/>
    </row>
    <row r="112" spans="1:22" x14ac:dyDescent="0.25">
      <c r="A112" s="35"/>
      <c r="B112" s="35"/>
      <c r="C112" s="36"/>
      <c r="D112" s="35"/>
      <c r="E112" s="35"/>
      <c r="F112" s="35"/>
      <c r="G112" s="37"/>
      <c r="H112" s="35"/>
      <c r="I112" s="35"/>
      <c r="J112" s="35"/>
      <c r="K112" s="37"/>
      <c r="L112" s="37"/>
      <c r="M112" s="37"/>
      <c r="N112" s="37"/>
      <c r="O112" s="35"/>
      <c r="P112" s="35"/>
      <c r="Q112" s="35"/>
      <c r="R112" s="35"/>
      <c r="S112" s="35"/>
      <c r="T112" s="35"/>
      <c r="U112" s="35"/>
      <c r="V112" s="35"/>
    </row>
    <row r="113" spans="1:22" x14ac:dyDescent="0.25">
      <c r="A113" s="35"/>
      <c r="B113" s="35"/>
      <c r="C113" s="36"/>
      <c r="D113" s="35"/>
      <c r="E113" s="35"/>
      <c r="F113" s="35"/>
      <c r="G113" s="37"/>
      <c r="H113" s="35"/>
      <c r="I113" s="35"/>
      <c r="J113" s="35"/>
      <c r="K113" s="37"/>
      <c r="L113" s="37"/>
      <c r="M113" s="37"/>
      <c r="N113" s="37"/>
      <c r="O113" s="35"/>
      <c r="P113" s="35"/>
      <c r="Q113" s="35"/>
      <c r="R113" s="35"/>
      <c r="S113" s="35"/>
      <c r="T113" s="35"/>
      <c r="U113" s="35"/>
      <c r="V113" s="35"/>
    </row>
    <row r="114" spans="1:22" x14ac:dyDescent="0.25">
      <c r="A114" s="35"/>
      <c r="B114" s="35"/>
      <c r="C114" s="36"/>
      <c r="D114" s="35"/>
      <c r="E114" s="35"/>
      <c r="F114" s="35"/>
      <c r="G114" s="37"/>
      <c r="H114" s="35"/>
      <c r="I114" s="35"/>
      <c r="J114" s="35"/>
      <c r="K114" s="37"/>
      <c r="L114" s="37"/>
      <c r="M114" s="37"/>
      <c r="N114" s="37"/>
      <c r="O114" s="35"/>
      <c r="P114" s="35"/>
      <c r="Q114" s="35"/>
      <c r="R114" s="35"/>
      <c r="S114" s="35"/>
      <c r="T114" s="35"/>
      <c r="U114" s="35"/>
      <c r="V114" s="35"/>
    </row>
    <row r="115" spans="1:22" x14ac:dyDescent="0.25">
      <c r="A115" s="35"/>
      <c r="B115" s="35"/>
      <c r="C115" s="36"/>
      <c r="D115" s="35"/>
      <c r="E115" s="35"/>
      <c r="F115" s="35"/>
      <c r="G115" s="37"/>
      <c r="H115" s="35"/>
      <c r="I115" s="35"/>
      <c r="J115" s="35"/>
      <c r="K115" s="37"/>
      <c r="L115" s="37"/>
      <c r="M115" s="37"/>
      <c r="N115" s="37"/>
      <c r="O115" s="35"/>
      <c r="P115" s="35"/>
      <c r="Q115" s="35"/>
      <c r="R115" s="35"/>
      <c r="S115" s="35"/>
      <c r="T115" s="35"/>
      <c r="U115" s="35"/>
      <c r="V115" s="35"/>
    </row>
    <row r="116" spans="1:22" x14ac:dyDescent="0.25">
      <c r="A116" s="35"/>
      <c r="B116" s="35"/>
      <c r="C116" s="36"/>
      <c r="D116" s="35"/>
      <c r="E116" s="35"/>
      <c r="F116" s="35"/>
      <c r="G116" s="37"/>
      <c r="H116" s="35"/>
      <c r="I116" s="35"/>
      <c r="J116" s="35"/>
      <c r="K116" s="37"/>
      <c r="L116" s="37"/>
      <c r="M116" s="37"/>
      <c r="N116" s="37"/>
      <c r="O116" s="35"/>
      <c r="P116" s="35"/>
      <c r="Q116" s="35"/>
      <c r="R116" s="35"/>
      <c r="S116" s="35"/>
      <c r="T116" s="35"/>
      <c r="U116" s="35"/>
      <c r="V116" s="35"/>
    </row>
    <row r="117" spans="1:22" x14ac:dyDescent="0.25">
      <c r="A117" s="35"/>
      <c r="B117" s="35"/>
      <c r="C117" s="36"/>
      <c r="D117" s="35"/>
      <c r="E117" s="35"/>
      <c r="F117" s="35"/>
      <c r="G117" s="37"/>
      <c r="H117" s="35"/>
      <c r="I117" s="35"/>
      <c r="J117" s="35"/>
      <c r="K117" s="37"/>
      <c r="L117" s="37"/>
      <c r="M117" s="37"/>
      <c r="N117" s="37"/>
      <c r="O117" s="35"/>
      <c r="P117" s="35"/>
      <c r="Q117" s="35"/>
      <c r="R117" s="35"/>
      <c r="S117" s="35"/>
      <c r="T117" s="35"/>
      <c r="U117" s="35"/>
      <c r="V117" s="35"/>
    </row>
    <row r="118" spans="1:22" x14ac:dyDescent="0.25">
      <c r="A118" s="35"/>
      <c r="B118" s="35"/>
      <c r="C118" s="36"/>
      <c r="D118" s="35"/>
      <c r="E118" s="35"/>
      <c r="F118" s="35"/>
      <c r="G118" s="37"/>
      <c r="H118" s="35"/>
      <c r="I118" s="35"/>
      <c r="J118" s="35"/>
      <c r="K118" s="37"/>
      <c r="L118" s="37"/>
      <c r="M118" s="37"/>
      <c r="N118" s="37"/>
      <c r="O118" s="35"/>
      <c r="P118" s="35"/>
      <c r="Q118" s="35"/>
      <c r="R118" s="35"/>
      <c r="S118" s="35"/>
      <c r="T118" s="35"/>
      <c r="U118" s="35"/>
      <c r="V118" s="35"/>
    </row>
    <row r="119" spans="1:22" x14ac:dyDescent="0.25">
      <c r="A119" s="35"/>
      <c r="B119" s="35"/>
      <c r="C119" s="36"/>
      <c r="D119" s="35"/>
      <c r="E119" s="35"/>
      <c r="F119" s="35"/>
      <c r="G119" s="37"/>
      <c r="H119" s="35"/>
      <c r="I119" s="35"/>
      <c r="J119" s="35"/>
      <c r="K119" s="37"/>
      <c r="L119" s="37"/>
      <c r="M119" s="37"/>
      <c r="N119" s="37"/>
      <c r="O119" s="35"/>
      <c r="P119" s="35"/>
      <c r="Q119" s="35"/>
      <c r="R119" s="35"/>
      <c r="S119" s="35"/>
      <c r="T119" s="35"/>
      <c r="U119" s="35"/>
      <c r="V119" s="35"/>
    </row>
    <row r="120" spans="1:22" x14ac:dyDescent="0.25">
      <c r="A120" s="35"/>
      <c r="B120" s="35"/>
      <c r="C120" s="36"/>
      <c r="D120" s="35"/>
      <c r="E120" s="35"/>
      <c r="F120" s="35"/>
      <c r="G120" s="37"/>
      <c r="H120" s="35"/>
      <c r="I120" s="35"/>
      <c r="J120" s="35"/>
      <c r="K120" s="37"/>
      <c r="L120" s="37"/>
      <c r="M120" s="37"/>
      <c r="N120" s="37"/>
      <c r="O120" s="35"/>
      <c r="P120" s="35"/>
      <c r="Q120" s="35"/>
      <c r="R120" s="35"/>
      <c r="S120" s="35"/>
      <c r="T120" s="35"/>
      <c r="U120" s="35"/>
      <c r="V120" s="35"/>
    </row>
    <row r="121" spans="1:22" x14ac:dyDescent="0.25">
      <c r="A121" s="35"/>
      <c r="B121" s="35"/>
      <c r="C121" s="36"/>
      <c r="D121" s="35"/>
      <c r="E121" s="35"/>
      <c r="F121" s="35"/>
      <c r="G121" s="37"/>
      <c r="H121" s="35"/>
      <c r="I121" s="35"/>
      <c r="J121" s="35"/>
      <c r="K121" s="37"/>
      <c r="L121" s="37"/>
      <c r="M121" s="37"/>
      <c r="N121" s="37"/>
      <c r="O121" s="35"/>
      <c r="P121" s="35"/>
      <c r="Q121" s="35"/>
      <c r="R121" s="35"/>
      <c r="S121" s="35"/>
      <c r="T121" s="35"/>
      <c r="U121" s="35"/>
      <c r="V121" s="35"/>
    </row>
    <row r="122" spans="1:22" x14ac:dyDescent="0.25">
      <c r="A122" s="35"/>
      <c r="B122" s="35"/>
      <c r="C122" s="36"/>
      <c r="D122" s="35"/>
      <c r="E122" s="35"/>
      <c r="F122" s="35"/>
      <c r="G122" s="37"/>
      <c r="H122" s="35"/>
      <c r="I122" s="35"/>
      <c r="J122" s="35"/>
      <c r="K122" s="37"/>
      <c r="L122" s="37"/>
      <c r="M122" s="37"/>
      <c r="N122" s="37"/>
      <c r="O122" s="35"/>
      <c r="P122" s="35"/>
      <c r="Q122" s="35"/>
      <c r="R122" s="35"/>
      <c r="S122" s="35"/>
      <c r="T122" s="35"/>
      <c r="U122" s="35"/>
      <c r="V122" s="35"/>
    </row>
    <row r="123" spans="1:22" x14ac:dyDescent="0.25">
      <c r="A123" s="35"/>
      <c r="B123" s="35"/>
      <c r="C123" s="36"/>
      <c r="D123" s="35"/>
      <c r="E123" s="35"/>
      <c r="F123" s="35"/>
      <c r="G123" s="37"/>
      <c r="H123" s="35"/>
      <c r="I123" s="35"/>
      <c r="J123" s="35"/>
      <c r="K123" s="37"/>
      <c r="L123" s="37"/>
      <c r="M123" s="37"/>
      <c r="N123" s="37"/>
      <c r="O123" s="35"/>
      <c r="P123" s="35"/>
      <c r="Q123" s="35"/>
      <c r="R123" s="35"/>
      <c r="S123" s="35"/>
      <c r="T123" s="35"/>
      <c r="U123" s="35"/>
      <c r="V123" s="35"/>
    </row>
    <row r="124" spans="1:22" x14ac:dyDescent="0.25">
      <c r="A124" s="35"/>
      <c r="B124" s="35"/>
      <c r="C124" s="36"/>
      <c r="D124" s="35"/>
      <c r="E124" s="35"/>
      <c r="F124" s="35"/>
      <c r="G124" s="37"/>
      <c r="H124" s="35"/>
      <c r="I124" s="35"/>
      <c r="J124" s="35"/>
      <c r="K124" s="37"/>
      <c r="L124" s="37"/>
      <c r="M124" s="37"/>
      <c r="N124" s="37"/>
      <c r="O124" s="35"/>
      <c r="P124" s="35"/>
      <c r="Q124" s="35"/>
      <c r="R124" s="35"/>
      <c r="S124" s="35"/>
      <c r="T124" s="35"/>
      <c r="U124" s="35"/>
      <c r="V124" s="35"/>
    </row>
    <row r="125" spans="1:22" x14ac:dyDescent="0.25">
      <c r="A125" s="35"/>
      <c r="B125" s="35"/>
      <c r="C125" s="36"/>
      <c r="D125" s="35"/>
      <c r="E125" s="35"/>
      <c r="F125" s="35"/>
      <c r="G125" s="37"/>
      <c r="H125" s="35"/>
      <c r="I125" s="35"/>
      <c r="J125" s="35"/>
      <c r="K125" s="37"/>
      <c r="L125" s="37"/>
      <c r="M125" s="37"/>
      <c r="N125" s="37"/>
      <c r="O125" s="35"/>
      <c r="P125" s="35"/>
      <c r="Q125" s="35"/>
      <c r="R125" s="35"/>
      <c r="S125" s="35"/>
      <c r="T125" s="35"/>
      <c r="U125" s="35"/>
      <c r="V125" s="35"/>
    </row>
    <row r="126" spans="1:22" x14ac:dyDescent="0.25">
      <c r="A126" s="35"/>
      <c r="B126" s="35"/>
      <c r="C126" s="36"/>
      <c r="D126" s="35"/>
      <c r="E126" s="35"/>
      <c r="F126" s="35"/>
      <c r="G126" s="37"/>
      <c r="H126" s="35"/>
      <c r="I126" s="35"/>
      <c r="J126" s="35"/>
      <c r="K126" s="37"/>
      <c r="L126" s="37"/>
      <c r="M126" s="37"/>
      <c r="N126" s="37"/>
      <c r="O126" s="35"/>
      <c r="P126" s="35"/>
      <c r="Q126" s="35"/>
      <c r="R126" s="35"/>
      <c r="S126" s="35"/>
      <c r="T126" s="35"/>
      <c r="U126" s="35"/>
      <c r="V126" s="35"/>
    </row>
    <row r="127" spans="1:22" x14ac:dyDescent="0.25">
      <c r="A127" s="35"/>
      <c r="B127" s="35"/>
      <c r="C127" s="36"/>
      <c r="D127" s="35"/>
      <c r="E127" s="35"/>
      <c r="F127" s="35"/>
      <c r="G127" s="37"/>
      <c r="H127" s="35"/>
      <c r="I127" s="35"/>
      <c r="J127" s="35"/>
      <c r="K127" s="37"/>
      <c r="L127" s="37"/>
      <c r="M127" s="37"/>
      <c r="N127" s="37"/>
      <c r="O127" s="35"/>
      <c r="P127" s="35"/>
      <c r="Q127" s="35"/>
      <c r="R127" s="35"/>
      <c r="S127" s="35"/>
      <c r="T127" s="35"/>
      <c r="U127" s="35"/>
      <c r="V127" s="35"/>
    </row>
    <row r="128" spans="1:22" x14ac:dyDescent="0.25">
      <c r="A128" s="35"/>
      <c r="B128" s="35"/>
      <c r="C128" s="36"/>
      <c r="D128" s="35"/>
      <c r="E128" s="35"/>
      <c r="F128" s="35"/>
      <c r="G128" s="37"/>
      <c r="H128" s="35"/>
      <c r="I128" s="35"/>
      <c r="J128" s="35"/>
      <c r="K128" s="37"/>
      <c r="L128" s="37"/>
      <c r="M128" s="37"/>
      <c r="N128" s="37"/>
      <c r="O128" s="35"/>
      <c r="P128" s="35"/>
      <c r="Q128" s="35"/>
      <c r="R128" s="35"/>
      <c r="S128" s="35"/>
      <c r="T128" s="35"/>
      <c r="U128" s="35"/>
      <c r="V128" s="35"/>
    </row>
    <row r="129" spans="1:22" x14ac:dyDescent="0.25">
      <c r="A129" s="35"/>
      <c r="B129" s="35"/>
      <c r="C129" s="36"/>
      <c r="D129" s="35"/>
      <c r="E129" s="35"/>
      <c r="F129" s="35"/>
      <c r="G129" s="37"/>
      <c r="H129" s="35"/>
      <c r="I129" s="35"/>
      <c r="J129" s="35"/>
      <c r="K129" s="37"/>
      <c r="L129" s="37"/>
      <c r="M129" s="37"/>
      <c r="N129" s="37"/>
      <c r="O129" s="35"/>
      <c r="P129" s="35"/>
      <c r="Q129" s="35"/>
      <c r="R129" s="35"/>
      <c r="S129" s="35"/>
      <c r="T129" s="35"/>
      <c r="U129" s="35"/>
      <c r="V129" s="35"/>
    </row>
    <row r="130" spans="1:22" x14ac:dyDescent="0.25">
      <c r="A130" s="35"/>
      <c r="B130" s="35"/>
      <c r="C130" s="36"/>
      <c r="D130" s="35"/>
      <c r="E130" s="35"/>
      <c r="F130" s="35"/>
      <c r="G130" s="37"/>
      <c r="H130" s="35"/>
      <c r="I130" s="35"/>
      <c r="J130" s="35"/>
      <c r="K130" s="37"/>
      <c r="L130" s="37"/>
      <c r="M130" s="37"/>
      <c r="N130" s="37"/>
      <c r="O130" s="35"/>
      <c r="P130" s="35"/>
      <c r="Q130" s="35"/>
      <c r="R130" s="35"/>
      <c r="S130" s="35"/>
      <c r="T130" s="35"/>
      <c r="U130" s="35"/>
      <c r="V130" s="35"/>
    </row>
    <row r="131" spans="1:22" x14ac:dyDescent="0.25">
      <c r="A131" s="35"/>
      <c r="B131" s="35"/>
      <c r="C131" s="36"/>
      <c r="D131" s="35"/>
      <c r="E131" s="35"/>
      <c r="F131" s="35"/>
      <c r="G131" s="37"/>
      <c r="H131" s="35"/>
      <c r="I131" s="35"/>
      <c r="J131" s="35"/>
      <c r="K131" s="37"/>
      <c r="L131" s="37"/>
      <c r="M131" s="37"/>
      <c r="N131" s="37"/>
      <c r="O131" s="35"/>
      <c r="P131" s="35"/>
      <c r="Q131" s="35"/>
      <c r="R131" s="35"/>
      <c r="S131" s="35"/>
      <c r="T131" s="35"/>
      <c r="U131" s="35"/>
      <c r="V131" s="35"/>
    </row>
    <row r="132" spans="1:22" x14ac:dyDescent="0.25">
      <c r="A132" s="35"/>
      <c r="B132" s="35"/>
      <c r="C132" s="36"/>
      <c r="D132" s="35"/>
      <c r="E132" s="35"/>
      <c r="F132" s="35"/>
      <c r="G132" s="37"/>
      <c r="H132" s="35"/>
      <c r="I132" s="35"/>
      <c r="J132" s="35"/>
      <c r="K132" s="37"/>
      <c r="L132" s="37"/>
      <c r="M132" s="37"/>
      <c r="N132" s="37"/>
      <c r="O132" s="35"/>
      <c r="P132" s="35"/>
      <c r="Q132" s="35"/>
      <c r="R132" s="35"/>
      <c r="S132" s="35"/>
      <c r="T132" s="35"/>
      <c r="U132" s="35"/>
      <c r="V132" s="35"/>
    </row>
    <row r="133" spans="1:22" x14ac:dyDescent="0.25">
      <c r="A133" s="18"/>
      <c r="B133" s="18"/>
      <c r="C133" s="65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5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5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5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5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5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5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5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5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5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5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5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5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5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5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5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5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5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5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65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65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65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65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65"/>
      <c r="D156" s="18"/>
      <c r="E156" s="18"/>
      <c r="F156" s="18"/>
      <c r="G156" s="17"/>
      <c r="H156" s="18"/>
      <c r="I156" s="18"/>
      <c r="J156" s="18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65"/>
      <c r="D157" s="18"/>
      <c r="E157" s="18"/>
      <c r="F157" s="18"/>
      <c r="G157" s="17"/>
      <c r="H157" s="18"/>
      <c r="I157" s="18"/>
      <c r="J157" s="18"/>
      <c r="K157" s="17"/>
      <c r="L157" s="17"/>
      <c r="M157" s="17"/>
      <c r="N157" s="17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65"/>
      <c r="D158" s="18"/>
      <c r="E158" s="18"/>
      <c r="F158" s="18"/>
      <c r="G158" s="17"/>
      <c r="H158" s="18"/>
      <c r="I158" s="18"/>
      <c r="J158" s="18"/>
      <c r="K158" s="17"/>
      <c r="L158" s="17"/>
      <c r="M158" s="17"/>
      <c r="N158" s="17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65"/>
      <c r="D159" s="18"/>
      <c r="E159" s="18"/>
      <c r="F159" s="18"/>
      <c r="G159" s="17"/>
      <c r="H159" s="18"/>
      <c r="I159" s="18"/>
      <c r="J159" s="18"/>
      <c r="K159" s="17"/>
      <c r="L159" s="17"/>
      <c r="M159" s="17"/>
      <c r="N159" s="17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65"/>
      <c r="D160" s="18"/>
      <c r="E160" s="18"/>
      <c r="F160" s="18"/>
      <c r="G160" s="17"/>
      <c r="H160" s="18"/>
      <c r="I160" s="18"/>
      <c r="J160" s="18"/>
      <c r="K160" s="17"/>
      <c r="L160" s="17"/>
      <c r="M160" s="17"/>
      <c r="N160" s="17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65"/>
      <c r="D161" s="18"/>
      <c r="E161" s="18"/>
      <c r="F161" s="18"/>
      <c r="G161" s="17"/>
      <c r="H161" s="18"/>
      <c r="I161" s="18"/>
      <c r="J161" s="18"/>
      <c r="K161" s="17"/>
      <c r="L161" s="17"/>
      <c r="M161" s="17"/>
      <c r="N161" s="17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65"/>
      <c r="D162" s="18"/>
      <c r="E162" s="18"/>
      <c r="F162" s="18"/>
      <c r="G162" s="17"/>
      <c r="H162" s="18"/>
      <c r="I162" s="18"/>
      <c r="J162" s="18"/>
      <c r="K162" s="17"/>
      <c r="L162" s="17"/>
      <c r="M162" s="17"/>
      <c r="N162" s="17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65"/>
      <c r="D163" s="18"/>
      <c r="E163" s="18"/>
      <c r="F163" s="18"/>
      <c r="G163" s="17"/>
      <c r="H163" s="18"/>
      <c r="I163" s="18"/>
      <c r="J163" s="18"/>
      <c r="K163" s="17"/>
      <c r="L163" s="17"/>
      <c r="M163" s="17"/>
      <c r="N163" s="17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65"/>
      <c r="D164" s="18"/>
      <c r="E164" s="18"/>
      <c r="F164" s="18"/>
      <c r="G164" s="17"/>
      <c r="H164" s="18"/>
      <c r="I164" s="18"/>
      <c r="J164" s="18"/>
      <c r="K164" s="17"/>
      <c r="L164" s="17"/>
      <c r="M164" s="17"/>
      <c r="N164" s="17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65"/>
      <c r="D165" s="18"/>
      <c r="E165" s="18"/>
      <c r="F165" s="18"/>
      <c r="G165" s="17"/>
      <c r="H165" s="18"/>
      <c r="I165" s="18"/>
      <c r="J165" s="18"/>
      <c r="K165" s="17"/>
      <c r="L165" s="17"/>
      <c r="M165" s="17"/>
      <c r="N165" s="17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65"/>
      <c r="D166" s="18"/>
      <c r="E166" s="18"/>
      <c r="F166" s="18"/>
      <c r="G166" s="17"/>
      <c r="H166" s="18"/>
      <c r="I166" s="18"/>
      <c r="J166" s="18"/>
      <c r="K166" s="17"/>
      <c r="L166" s="17"/>
      <c r="M166" s="17"/>
      <c r="N166" s="17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65"/>
      <c r="D167" s="18"/>
      <c r="E167" s="18"/>
      <c r="F167" s="18"/>
      <c r="G167" s="17"/>
      <c r="H167" s="18"/>
      <c r="I167" s="18"/>
      <c r="J167" s="18"/>
      <c r="K167" s="17"/>
      <c r="L167" s="17"/>
      <c r="M167" s="17"/>
      <c r="N167" s="17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65"/>
      <c r="D168" s="18"/>
      <c r="E168" s="18"/>
      <c r="F168" s="18"/>
      <c r="G168" s="17"/>
      <c r="H168" s="18"/>
      <c r="I168" s="18"/>
      <c r="J168" s="18"/>
      <c r="K168" s="17"/>
      <c r="L168" s="17"/>
      <c r="M168" s="17"/>
      <c r="N168" s="17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65"/>
      <c r="D169" s="18"/>
      <c r="E169" s="18"/>
      <c r="F169" s="18"/>
      <c r="G169" s="17"/>
      <c r="H169" s="18"/>
      <c r="I169" s="18"/>
      <c r="J169" s="18"/>
      <c r="K169" s="17"/>
      <c r="L169" s="17"/>
      <c r="M169" s="17"/>
      <c r="N169" s="17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65"/>
      <c r="D170" s="18"/>
      <c r="E170" s="18"/>
      <c r="F170" s="18"/>
      <c r="G170" s="17"/>
      <c r="H170" s="18"/>
      <c r="I170" s="18"/>
      <c r="J170" s="18"/>
      <c r="K170" s="17"/>
      <c r="L170" s="17"/>
      <c r="M170" s="17"/>
      <c r="N170" s="17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65"/>
      <c r="D171" s="18"/>
      <c r="E171" s="18"/>
      <c r="F171" s="18"/>
      <c r="G171" s="17"/>
      <c r="H171" s="18"/>
      <c r="I171" s="18"/>
      <c r="J171" s="18"/>
      <c r="K171" s="17"/>
      <c r="L171" s="17"/>
      <c r="M171" s="17"/>
      <c r="N171" s="17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65"/>
      <c r="D172" s="18"/>
      <c r="E172" s="18"/>
      <c r="F172" s="18"/>
      <c r="G172" s="17"/>
      <c r="H172" s="18"/>
      <c r="I172" s="18"/>
      <c r="J172" s="18"/>
      <c r="K172" s="17"/>
      <c r="L172" s="17"/>
      <c r="M172" s="17"/>
      <c r="N172" s="17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65"/>
      <c r="D173" s="18"/>
      <c r="E173" s="18"/>
      <c r="F173" s="18"/>
      <c r="G173" s="17"/>
      <c r="H173" s="18"/>
      <c r="I173" s="18"/>
      <c r="J173" s="18"/>
      <c r="K173" s="17"/>
      <c r="L173" s="17"/>
      <c r="M173" s="17"/>
      <c r="N173" s="17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65"/>
      <c r="D174" s="18"/>
      <c r="E174" s="18"/>
      <c r="F174" s="18"/>
      <c r="G174" s="17"/>
      <c r="H174" s="18"/>
      <c r="I174" s="18"/>
      <c r="J174" s="18"/>
      <c r="K174" s="17"/>
      <c r="L174" s="17"/>
      <c r="M174" s="17"/>
      <c r="N174" s="17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65"/>
      <c r="D175" s="18"/>
      <c r="E175" s="18"/>
      <c r="F175" s="18"/>
      <c r="G175" s="17"/>
      <c r="H175" s="18"/>
      <c r="I175" s="18"/>
      <c r="J175" s="18"/>
      <c r="K175" s="17"/>
      <c r="L175" s="17"/>
      <c r="M175" s="17"/>
      <c r="N175" s="17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65"/>
      <c r="D176" s="18"/>
      <c r="E176" s="18"/>
      <c r="F176" s="18"/>
      <c r="G176" s="17"/>
      <c r="H176" s="18"/>
      <c r="I176" s="18"/>
      <c r="J176" s="18"/>
      <c r="K176" s="17"/>
      <c r="L176" s="17"/>
      <c r="M176" s="17"/>
      <c r="N176" s="17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65"/>
      <c r="D177" s="18"/>
      <c r="E177" s="18"/>
      <c r="F177" s="18"/>
      <c r="G177" s="17"/>
      <c r="H177" s="18"/>
      <c r="I177" s="18"/>
      <c r="J177" s="18"/>
      <c r="K177" s="17"/>
      <c r="L177" s="17"/>
      <c r="M177" s="17"/>
      <c r="N177" s="17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65"/>
      <c r="D178" s="18"/>
      <c r="E178" s="18"/>
      <c r="F178" s="18"/>
      <c r="G178" s="17"/>
      <c r="H178" s="18"/>
      <c r="I178" s="18"/>
      <c r="J178" s="18"/>
      <c r="K178" s="17"/>
      <c r="L178" s="17"/>
      <c r="M178" s="17"/>
      <c r="N178" s="17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65"/>
      <c r="D179" s="18"/>
      <c r="E179" s="18"/>
      <c r="F179" s="18"/>
      <c r="G179" s="17"/>
      <c r="H179" s="18"/>
      <c r="I179" s="18"/>
      <c r="J179" s="18"/>
      <c r="K179" s="17"/>
      <c r="L179" s="17"/>
      <c r="M179" s="17"/>
      <c r="N179" s="17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65"/>
      <c r="D180" s="18"/>
      <c r="E180" s="18"/>
      <c r="F180" s="18"/>
      <c r="G180" s="17"/>
      <c r="H180" s="18"/>
      <c r="I180" s="18"/>
      <c r="J180" s="18"/>
      <c r="K180" s="17"/>
      <c r="L180" s="17"/>
      <c r="M180" s="17"/>
      <c r="N180" s="17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65"/>
      <c r="D181" s="18"/>
      <c r="E181" s="18"/>
      <c r="F181" s="18"/>
      <c r="G181" s="17"/>
      <c r="H181" s="18"/>
      <c r="I181" s="18"/>
      <c r="J181" s="18"/>
      <c r="K181" s="17"/>
      <c r="L181" s="17"/>
      <c r="M181" s="17"/>
      <c r="N181" s="17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65"/>
      <c r="D182" s="18"/>
      <c r="E182" s="18"/>
      <c r="F182" s="18"/>
      <c r="G182" s="17"/>
      <c r="H182" s="18"/>
      <c r="I182" s="18"/>
      <c r="J182" s="18"/>
      <c r="K182" s="17"/>
      <c r="L182" s="17"/>
      <c r="M182" s="17"/>
      <c r="N182" s="17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65"/>
      <c r="D183" s="18"/>
      <c r="E183" s="18"/>
      <c r="F183" s="18"/>
      <c r="G183" s="17"/>
      <c r="H183" s="18"/>
      <c r="I183" s="18"/>
      <c r="J183" s="18"/>
      <c r="K183" s="17"/>
      <c r="L183" s="17"/>
      <c r="M183" s="17"/>
      <c r="N183" s="17"/>
      <c r="O183" s="18"/>
      <c r="P183" s="18"/>
      <c r="Q183" s="18"/>
      <c r="R183" s="18"/>
      <c r="S183" s="18"/>
      <c r="T183" s="18"/>
      <c r="U183" s="18"/>
      <c r="V183" s="18"/>
    </row>
  </sheetData>
  <autoFilter ref="A71:K81" xr:uid="{00000000-0009-0000-0000-000000000000}"/>
  <mergeCells count="63">
    <mergeCell ref="A97:I97"/>
    <mergeCell ref="G94:H94"/>
    <mergeCell ref="G95:H95"/>
    <mergeCell ref="A96:B96"/>
    <mergeCell ref="C96:D96"/>
    <mergeCell ref="G96:H96"/>
    <mergeCell ref="A89:H89"/>
    <mergeCell ref="A90:C90"/>
    <mergeCell ref="A91:I91"/>
    <mergeCell ref="G92:H92"/>
    <mergeCell ref="G93:H93"/>
    <mergeCell ref="A83:H83"/>
    <mergeCell ref="A84:K85"/>
    <mergeCell ref="L84:O85"/>
    <mergeCell ref="A86:K86"/>
    <mergeCell ref="A87:K87"/>
    <mergeCell ref="A78:E78"/>
    <mergeCell ref="A79:E79"/>
    <mergeCell ref="A80:E80"/>
    <mergeCell ref="A81:H81"/>
    <mergeCell ref="A82:O82"/>
    <mergeCell ref="A73:E73"/>
    <mergeCell ref="A74:E74"/>
    <mergeCell ref="A75:E75"/>
    <mergeCell ref="A76:E76"/>
    <mergeCell ref="A77:E77"/>
    <mergeCell ref="A67:E67"/>
    <mergeCell ref="A68:E68"/>
    <mergeCell ref="A70:K70"/>
    <mergeCell ref="A71:E71"/>
    <mergeCell ref="A72:E72"/>
    <mergeCell ref="A61:E61"/>
    <mergeCell ref="A62:E63"/>
    <mergeCell ref="A64:E64"/>
    <mergeCell ref="A65:E65"/>
    <mergeCell ref="A66:E66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B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63</cp:revision>
  <dcterms:created xsi:type="dcterms:W3CDTF">2025-01-22T12:09:21Z</dcterms:created>
  <dcterms:modified xsi:type="dcterms:W3CDTF">2026-02-20T21:34:22Z</dcterms:modified>
  <dc:language>pt-BR</dc:language>
</cp:coreProperties>
</file>