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"/>
    </mc:Choice>
  </mc:AlternateContent>
  <xr:revisionPtr revIDLastSave="0" documentId="8_{5C851F3C-35AD-482A-AFEC-E323128F897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CN URUAÇU" sheetId="1" r:id="rId1"/>
  </sheets>
  <definedNames>
    <definedName name="_xlnm._FilterDatabase" localSheetId="0" hidden="1">'HCN URUAÇU'!$A$55:$K$63</definedName>
    <definedName name="_xlnm.Print_Area" localSheetId="0">'HCN URUAÇU'!$A$1:$V$76</definedName>
    <definedName name="_xlnm.Print_Titles" localSheetId="0">'HCN URUAÇU'!$54:$55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1" i="1" l="1"/>
  <c r="F62" i="1"/>
  <c r="U43" i="1"/>
  <c r="T43" i="1"/>
  <c r="S43" i="1"/>
  <c r="R43" i="1"/>
  <c r="Q43" i="1"/>
  <c r="P43" i="1"/>
  <c r="O43" i="1"/>
  <c r="N43" i="1"/>
  <c r="M43" i="1"/>
  <c r="L43" i="1"/>
  <c r="J43" i="1"/>
  <c r="I43" i="1"/>
  <c r="H43" i="1"/>
  <c r="G43" i="1"/>
  <c r="F43" i="1"/>
  <c r="E43" i="1"/>
  <c r="D43" i="1"/>
  <c r="C43" i="1"/>
  <c r="B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-  19.414.625,88
Res. Med. 124.123,16
PNE – 6.137,00</t>
        </r>
      </text>
    </comment>
    <comment ref="C22" authorId="0" shapeId="0" xr:uid="{00000000-0006-0000-0000-000008000000}">
      <text>
        <r>
          <rPr>
            <sz val="10"/>
            <rFont val="Arial"/>
            <family val="2"/>
          </rPr>
          <t>Custeio 19.414.625,88
Custeio Diverso- 13.140,00
Grat. Precep – 9.973,26
PNE – 6.137,00</t>
        </r>
      </text>
    </comment>
    <comment ref="D22" authorId="0" shapeId="0" xr:uid="{00000000-0006-0000-0000-00000F000000}">
      <text>
        <r>
          <rPr>
            <sz val="10"/>
            <rFont val="Arial"/>
            <family val="2"/>
          </rPr>
          <t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G22" authorId="0" shapeId="0" xr:uid="{00000000-0006-0000-0000-000018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2" authorId="0" shapeId="0" xr:uid="{00000000-0006-0000-0000-000020000000}">
      <text>
        <r>
          <rPr>
            <sz val="10"/>
            <rFont val="Arial"/>
            <family val="2"/>
          </rPr>
          <t>Valor pago de Custeio Janeiro – 18.514.625,88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19.414.625,88
Res. Med – 124.123,16
PNE – 12.079,59</t>
        </r>
      </text>
    </comment>
    <comment ref="C23" authorId="0" shapeId="0" xr:uid="{00000000-0006-0000-0000-000009000000}">
      <text>
        <r>
          <rPr>
            <sz val="10"/>
            <rFont val="Arial"/>
            <family val="2"/>
          </rPr>
          <t>Custeio 19.414.625,88
Custeio Diverso- 13.140,00
Grat. Precep – 9.973,26
PNE – 12.079,59</t>
        </r>
      </text>
    </comment>
    <comment ref="D23" authorId="0" shapeId="0" xr:uid="{00000000-0006-0000-0000-000010000000}">
      <text>
        <r>
          <rPr>
            <sz val="10"/>
            <rFont val="Arial"/>
            <family val="2"/>
          </rPr>
          <t>Saldo Empenhado
PNE jan/25 – 6137,00
Cirurgias Eletivas – 399.999,99
Fonte: SIOFINET</t>
        </r>
      </text>
    </comment>
    <comment ref="G23" authorId="0" shapeId="0" xr:uid="{00000000-0006-0000-0000-000019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21000000}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 shapeId="0" xr:uid="{00000000-0006-0000-0000-000022000000}">
      <text>
        <r>
          <rPr>
            <sz val="10"/>
            <rFont val="Arial"/>
            <family val="2"/>
          </rPr>
          <t>20/02/25 -Dif.jan/25 – 513.258,62 
Complem. Fundo rescis. Dezembro/24 – 3.445,19
20/02/25 -Fun rescis jan/25 – 148.106,55
Res. Méd. - 4.707,36
25/02/25 -PNE / jan/25  – 6.137,00</t>
        </r>
      </text>
    </comment>
    <comment ref="L25" authorId="0" shapeId="0" xr:uid="{00000000-0006-0000-0000-000023000000}">
      <text>
        <r>
          <rPr>
            <sz val="10"/>
            <rFont val="Arial"/>
            <family val="2"/>
          </rPr>
          <t>Pago Mar/25 
28/02/25 – 16.386.142,46
28/02/25 – 399.999,99 (cirur. eletivas)
28/02/25 – 2.178.483,43</t>
        </r>
      </text>
    </comment>
    <comment ref="B26" authorId="0" shapeId="0" xr:uid="{00000000-0006-0000-0000-000003000000}">
      <text>
        <r>
          <rPr>
            <sz val="10"/>
            <rFont val="Arial"/>
            <family val="2"/>
          </rPr>
          <t>Custeio – 19.414.625,88
Res. Méd. - 167.740,36
PNE- 6.772,97</t>
        </r>
      </text>
    </comment>
    <comment ref="C26" authorId="0" shapeId="0" xr:uid="{00000000-0006-0000-0000-00000A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6.772,97</t>
        </r>
      </text>
    </comment>
    <comment ref="D26" authorId="0" shapeId="0" xr:uid="{00000000-0006-0000-0000-000011000000}">
      <text>
        <r>
          <rPr>
            <sz val="10"/>
            <rFont val="Arial"/>
            <family val="2"/>
          </rPr>
          <t>Saldo Empenhado
PNE fev/25 – 12.079,59
Fonte: SIOFINET</t>
        </r>
      </text>
    </comment>
    <comment ref="E26" authorId="0" shapeId="0" xr:uid="{00000000-0006-0000-0000-000016000000}">
      <text>
        <r>
          <rPr>
            <sz val="10"/>
            <rFont val="Arial"/>
            <family val="2"/>
          </rPr>
          <t>Investimento 
13/03 – 31.000,00</t>
        </r>
      </text>
    </comment>
    <comment ref="G26" authorId="0" shapeId="0" xr:uid="{00000000-0006-0000-0000-00001A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6" authorId="0" shapeId="0" xr:uid="{00000000-0006-0000-0000-000024000000}">
      <text>
        <r>
          <rPr>
            <sz val="10"/>
            <rFont val="Arial"/>
            <family val="2"/>
          </rPr>
          <t>PNE fev/25 – 12.079,59</t>
        </r>
      </text>
    </comment>
    <comment ref="M27" authorId="0" shapeId="0" xr:uid="{00000000-0006-0000-0000-000033000000}">
      <text>
        <r>
          <rPr>
            <sz val="10"/>
            <rFont val="Arial"/>
            <family val="2"/>
          </rPr>
          <t>Pago Investimento</t>
        </r>
      </text>
    </comment>
    <comment ref="L28" authorId="0" shapeId="0" xr:uid="{00000000-0006-0000-0000-000025000000}">
      <text>
        <r>
          <rPr>
            <sz val="10"/>
            <rFont val="Arial"/>
            <family val="2"/>
          </rPr>
          <t xml:space="preserve">Pago Custeio Abril 
31/03/2025 – 2.178.483,44 
</t>
        </r>
      </text>
    </comment>
    <comment ref="B29" authorId="0" shapeId="0" xr:uid="{00000000-0006-0000-0000-000004000000}">
      <text>
        <r>
          <rPr>
            <sz val="10"/>
            <rFont val="Arial"/>
            <family val="2"/>
          </rPr>
          <t>Custeio – 19.414.625,88
Res. Méd. - 167.740,36
PNE – 7.126,27</t>
        </r>
      </text>
    </comment>
    <comment ref="C29" authorId="0" shapeId="0" xr:uid="{00000000-0006-0000-0000-00000B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7.126,27</t>
        </r>
      </text>
    </comment>
    <comment ref="D29" authorId="0" shapeId="0" xr:uid="{00000000-0006-0000-0000-000012000000}">
      <text>
        <r>
          <rPr>
            <sz val="10"/>
            <rFont val="Arial"/>
            <family val="2"/>
          </rPr>
          <t>Empenhos
30/04 – 17.236.142,44
30/04 – 33.737,29
30/04 – 5.892,95
22/04 PNE Mar/25 – 6.772,97
22/04 – 68.944.569,76
22/04 – 62.669,56
22/04 – 95.851,40</t>
        </r>
      </text>
    </comment>
    <comment ref="G29" authorId="0" shapeId="0" xr:uid="{00000000-0006-0000-0000-00001B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9" authorId="0" shapeId="0" xr:uid="{00000000-0006-0000-0000-000026000000}">
      <text>
        <r>
          <rPr>
            <sz val="10"/>
            <rFont val="Arial"/>
            <family val="2"/>
          </rPr>
          <t>Custeio de Abril/25 Pago em  01/04/25</t>
        </r>
      </text>
    </comment>
    <comment ref="L30" authorId="0" shapeId="0" xr:uid="{00000000-0006-0000-0000-000027000000}">
      <text>
        <r>
          <rPr>
            <sz val="10"/>
            <rFont val="Arial"/>
            <family val="2"/>
          </rPr>
          <t xml:space="preserve">16/04 – Dif jan/25 – 235.189,64
16/04 – Res.Méd jan/25 – 279,27
</t>
        </r>
      </text>
    </comment>
    <comment ref="L31" authorId="0" shapeId="0" xr:uid="{00000000-0006-0000-0000-000028000000}">
      <text>
        <r>
          <rPr>
            <sz val="10"/>
            <rFont val="Arial"/>
            <family val="2"/>
          </rPr>
          <t>16/04 – Dif. fev/25 – 248.983,53
15/04- Res. Méd. fev/25 – 8.865,12
16/04 – F. Resc. 151.016,47</t>
        </r>
      </text>
    </comment>
    <comment ref="L32" authorId="0" shapeId="0" xr:uid="{00000000-0006-0000-0000-000029000000}">
      <text>
        <r>
          <rPr>
            <sz val="10"/>
            <rFont val="Arial"/>
            <family val="2"/>
          </rPr>
          <t>23/04 – PNE Mar/25 6.772,97</t>
        </r>
      </text>
    </comment>
    <comment ref="L33" authorId="0" shapeId="0" xr:uid="{00000000-0006-0000-0000-00002A000000}">
      <text>
        <r>
          <rPr>
            <sz val="10"/>
            <rFont val="Arial"/>
            <family val="2"/>
          </rPr>
          <t>29/04 – custeio 
17.036.142,44
2.178.483,44</t>
        </r>
      </text>
    </comment>
    <comment ref="B34" authorId="0" shapeId="0" xr:uid="{00000000-0006-0000-0000-000005000000}">
      <text>
        <r>
          <rPr>
            <sz val="10"/>
            <rFont val="Arial"/>
            <family val="2"/>
          </rPr>
          <t>Custeio – 19.414.625,88
Res. Méd. - 167.740,36
PNE – 22 apostila: 3.180,70</t>
        </r>
      </text>
    </comment>
    <comment ref="C34" authorId="0" shapeId="0" xr:uid="{00000000-0006-0000-0000-00000C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3.180,70</t>
        </r>
      </text>
    </comment>
    <comment ref="D34" authorId="0" shapeId="0" xr:uid="{00000000-0006-0000-0000-000013000000}">
      <text>
        <r>
          <rPr>
            <sz val="10"/>
            <rFont val="Arial"/>
            <family val="2"/>
          </rPr>
          <t>Empenho
21/05/25 – 7.126,27</t>
        </r>
      </text>
    </comment>
    <comment ref="G34" authorId="0" shapeId="0" xr:uid="{00000000-0006-0000-0000-00001C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4" authorId="0" shapeId="0" xr:uid="{00000000-0006-0000-0000-00002B000000}">
      <text>
        <r>
          <rPr>
            <sz val="10"/>
            <rFont val="Arial"/>
            <family val="2"/>
          </rPr>
          <t>09/05/25 Dif. Mar/25 – 297.551,97
09/05/25 Fun Rescisório mar/25 – 152.448,03
07/05/25 – Res. Méd. mar/25 – 11.635,47</t>
        </r>
      </text>
    </comment>
    <comment ref="T34" authorId="0" shapeId="0" xr:uid="{00000000-0006-0000-0000-000035000000}">
      <text>
        <r>
          <rPr>
            <sz val="10"/>
            <rFont val="Arial"/>
            <family val="2"/>
          </rPr>
          <t xml:space="preserve">22/05/25 – Pagamento da diferença do Custeio de dez/24. Não havia saldo empenhado de 2024 para o pagamento. </t>
        </r>
      </text>
    </comment>
    <comment ref="L35" authorId="0" shapeId="0" xr:uid="{00000000-0006-0000-0000-00002C000000}">
      <text>
        <r>
          <rPr>
            <sz val="10"/>
            <rFont val="Arial"/>
            <family val="2"/>
          </rPr>
          <t>23/05/25 PNE abr/25 – 7.126,27</t>
        </r>
      </text>
    </comment>
    <comment ref="B36" authorId="0" shapeId="0" xr:uid="{00000000-0006-0000-0000-000006000000}">
      <text>
        <r>
          <rPr>
            <sz val="10"/>
            <rFont val="Arial"/>
            <family val="2"/>
          </rPr>
          <t>Custeio – 19.414.625,88
Res. Méd. - 167.740,36
PNE – 23 apostila: 3.887,31</t>
        </r>
      </text>
    </comment>
    <comment ref="C36" authorId="0" shapeId="0" xr:uid="{00000000-0006-0000-0000-00000D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3.887,31</t>
        </r>
      </text>
    </comment>
    <comment ref="D36" authorId="0" shapeId="0" xr:uid="{00000000-0006-0000-0000-000014000000}">
      <text>
        <r>
          <rPr>
            <sz val="10"/>
            <rFont val="Arial"/>
            <family val="2"/>
          </rPr>
          <t>Empenho 26/06/25 – 3.180,70</t>
        </r>
      </text>
    </comment>
    <comment ref="G36" authorId="0" shapeId="0" xr:uid="{00000000-0006-0000-0000-00001D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6" authorId="0" shapeId="0" xr:uid="{00000000-0006-0000-0000-00002D000000}">
      <text>
        <r>
          <rPr>
            <sz val="10"/>
            <rFont val="Arial"/>
            <family val="2"/>
          </rPr>
          <t>02/06/25 Dif. abr/25 – 243.927,57
02/06/25 – Fundo Rescisório abr/25 156.072,43 
02/06/25 – Res. Méd. abr/25 – 11.081,40</t>
        </r>
      </text>
    </comment>
    <comment ref="L37" authorId="0" shapeId="0" xr:uid="{00000000-0006-0000-0000-00002E000000}">
      <text>
        <r>
          <rPr>
            <sz val="10"/>
            <rFont val="Arial"/>
            <family val="2"/>
          </rPr>
          <t>30/06/25 - PNE mai/25 3.180,70</t>
        </r>
      </text>
    </comment>
    <comment ref="L38" authorId="0" shapeId="0" xr:uid="{00000000-0006-0000-0000-00002F000000}">
      <text>
        <r>
          <rPr>
            <sz val="10"/>
            <rFont val="Arial"/>
            <family val="2"/>
          </rPr>
          <t>02/06/25 – custeio 2.178.483,44
16.786.142,44</t>
        </r>
      </text>
    </comment>
    <comment ref="B39" authorId="0" shapeId="0" xr:uid="{00000000-0006-0000-0000-000007000000}">
      <text>
        <r>
          <rPr>
            <sz val="10"/>
            <rFont val="Arial"/>
            <family val="2"/>
          </rPr>
          <t xml:space="preserve">Custeio – 19.414.625,88
Res. Méd. - 167.740,36
PNE – </t>
        </r>
      </text>
    </comment>
    <comment ref="C39" authorId="0" shapeId="0" xr:uid="{00000000-0006-0000-0000-00000E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</t>
        </r>
      </text>
    </comment>
    <comment ref="D39" authorId="0" shapeId="0" xr:uid="{00000000-0006-0000-0000-000015000000}">
      <text>
        <r>
          <rPr>
            <sz val="10"/>
            <rFont val="Arial"/>
            <family val="2"/>
          </rPr>
          <t xml:space="preserve">Empenho 24/07/25 - PNE </t>
        </r>
      </text>
    </comment>
    <comment ref="E39" authorId="0" shapeId="0" xr:uid="{00000000-0006-0000-0000-000017000000}">
      <text>
        <r>
          <rPr>
            <sz val="10"/>
            <rFont val="Arial"/>
            <family val="2"/>
          </rPr>
          <t>Investimentos
16/07/25- 31.520,00
16/07/25 – 425.433,30</t>
        </r>
      </text>
    </comment>
    <comment ref="G39" authorId="0" shapeId="0" xr:uid="{00000000-0006-0000-0000-00001E000000}">
      <text>
        <r>
          <rPr>
            <sz val="10"/>
            <rFont val="Arial"/>
            <family val="2"/>
          </rPr>
          <t>Dados extraídos do Processo SEI
202500010016855 
Soma dos Valores referentes ao custeio, Fundo Rescisório e PNE</t>
        </r>
      </text>
    </comment>
    <comment ref="H39" authorId="0" shapeId="0" xr:uid="{00000000-0006-0000-0000-00001F000000}">
      <text>
        <r>
          <rPr>
            <sz val="10"/>
            <rFont val="Arial"/>
            <family val="2"/>
          </rPr>
          <t>Investimentos
18/07/25- 31.520,00
18/07/25 – 425.433,30</t>
        </r>
      </text>
    </comment>
    <comment ref="L39" authorId="0" shapeId="0" xr:uid="{00000000-0006-0000-0000-000030000000}">
      <text>
        <r>
          <rPr>
            <sz val="10"/>
            <rFont val="Arial"/>
            <family val="2"/>
          </rPr>
          <t>F. Resc. Mai/25 – 152.974,98
Dif. Custeio Mai/25 – 47.025,02
Res. Méd.mai/25 – 11.635,47</t>
        </r>
      </text>
    </comment>
    <comment ref="L40" authorId="0" shapeId="0" xr:uid="{00000000-0006-0000-0000-000031000000}">
      <text>
        <r>
          <rPr>
            <sz val="10"/>
            <rFont val="Arial"/>
            <family val="2"/>
          </rPr>
          <t>PNE jun/25 – 3.887,31</t>
        </r>
      </text>
    </comment>
    <comment ref="L41" authorId="0" shapeId="0" xr:uid="{00000000-0006-0000-0000-000032000000}">
      <text>
        <r>
          <rPr>
            <sz val="10"/>
            <rFont val="Arial"/>
            <family val="2"/>
          </rPr>
          <t>01/07/25 - Custeio jul/25 – 16.029.479,42
01/07/25 – custeio jul/25 – 2.178.483,44</t>
        </r>
      </text>
    </comment>
    <comment ref="M41" authorId="0" shapeId="0" xr:uid="{00000000-0006-0000-0000-000034000000}">
      <text>
        <r>
          <rPr>
            <sz val="10"/>
            <rFont val="Arial"/>
            <family val="2"/>
          </rPr>
          <t>Investimentos
24/07/25- 31.520,00
24/07/25 – 425.433,30</t>
        </r>
      </text>
    </comment>
  </commentList>
</comments>
</file>

<file path=xl/sharedStrings.xml><?xml version="1.0" encoding="utf-8"?>
<sst xmlns="http://schemas.openxmlformats.org/spreadsheetml/2006/main" count="87" uniqueCount="67">
  <si>
    <t>Relatório Resumido da Execução Orçamentária e Financeira por Contrato de Gestão</t>
  </si>
  <si>
    <t>Mês/Ano: Janeiro a Julho/2025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</si>
  <si>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</si>
  <si>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</si>
  <si>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</si>
  <si>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</si>
  <si>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</si>
  <si>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</si>
  <si>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</t>
  </si>
  <si>
    <t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</si>
  <si>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</si>
  <si>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</si>
  <si>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</si>
  <si>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</si>
  <si>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</si>
  <si>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</si>
  <si>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</si>
  <si>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</si>
  <si>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</si>
  <si>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</si>
  <si>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</si>
  <si>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</si>
  <si>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</si>
  <si>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</si>
  <si>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</si>
  <si>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</si>
  <si>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</si>
  <si>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</si>
  <si>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</si>
  <si>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</si>
  <si>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</si>
  <si>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</si>
  <si>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</si>
  <si>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</si>
  <si>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</si>
  <si>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</si>
  <si>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</si>
  <si>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</si>
  <si>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</si>
  <si>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</si>
  <si>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</si>
  <si>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</si>
  <si>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</si>
  <si>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</si>
  <si>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</si>
  <si>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*GlosaFundo Rescisório</t>
  </si>
  <si>
    <t>Outras Glosas- Glossa Contrato de gestão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</si>
  <si>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</si>
  <si>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</si>
  <si>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</si>
  <si>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</si>
  <si>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</si>
  <si>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</si>
  <si>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</si>
  <si>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Dez/24 – R$ 327.579,81 Ordem de Pagamento 20025.2850.211.00030.001.</t>
  </si>
  <si>
    <t>Fonte: Contratos de Gestão e Aditivos contidos no processo e Portal Transparência: saude.go.gov.br  e Sistema SIOFINET - Portal.go.gov.br.</t>
  </si>
  <si>
    <t>Demonstrativo de investimento repassados no período de janeiro a julho/2025</t>
  </si>
  <si>
    <t>Dot.Emp.Op</t>
  </si>
  <si>
    <t>Grupo</t>
  </si>
  <si>
    <t>Fonte</t>
  </si>
  <si>
    <t>Natureza</t>
  </si>
  <si>
    <t>Observação</t>
  </si>
  <si>
    <t>Valor Pago</t>
  </si>
  <si>
    <t xml:space="preserve">2025.2850.161.00091.001 </t>
  </si>
  <si>
    <t>4.4.50.42.05</t>
  </si>
  <si>
    <t>2025.2850.161.00214.001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</si>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</sst>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0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9" fillId="0" borderId="0" applyBorder="0" applyProtection="0"/>
    <xf numFmtId="0" fontId="9" fillId="0" borderId="0"/>
    <xf numFmtId="0" fontId="9" fillId="0" borderId="0"/>
  </cellStyleXfs>
  <cellXfs count="82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17" fontId="2" fillId="0" borderId="1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wrapText="1"/>
    </xf>
    <xf numFmtId="0" fontId="2" fillId="0" borderId="12" xfId="0" applyFont="1" applyBorder="1" applyAlignment="1">
      <alignment horizontal="right"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3" borderId="1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2" xfId="0" applyNumberFormat="1" applyBorder="1" applyAlignment="1">
      <alignment wrapText="1"/>
    </xf>
    <xf numFmtId="167" fontId="0" fillId="0" borderId="12" xfId="0" applyNumberFormat="1" applyBorder="1" applyAlignment="1">
      <alignment wrapText="1"/>
    </xf>
    <xf numFmtId="166" fontId="0" fillId="0" borderId="12" xfId="0" applyNumberFormat="1" applyBorder="1"/>
    <xf numFmtId="0" fontId="0" fillId="0" borderId="12" xfId="0" applyBorder="1"/>
    <xf numFmtId="167" fontId="0" fillId="0" borderId="12" xfId="0" applyNumberFormat="1" applyBorder="1"/>
    <xf numFmtId="0" fontId="7" fillId="0" borderId="12" xfId="0" applyFont="1" applyBorder="1" applyAlignment="1">
      <alignment wrapText="1"/>
    </xf>
    <xf numFmtId="167" fontId="7" fillId="0" borderId="12" xfId="0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0" fillId="0" borderId="0" xfId="0"/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7" fillId="2" borderId="12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7" fillId="0" borderId="12" xfId="0" applyFont="1" applyBorder="1"/>
    <xf numFmtId="0" fontId="7" fillId="0" borderId="12" xfId="0" applyFont="1" applyBorder="1" applyAlignment="1">
      <alignment wrapText="1"/>
    </xf>
    <xf numFmtId="0" fontId="0" fillId="0" borderId="0" xfId="0" applyAlignment="1">
      <alignment vertical="top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68"/>
  <sheetViews>
    <sheetView tabSelected="1" zoomScaleNormal="100" workbookViewId="0">
      <selection activeCell="C76" sqref="C76"/>
    </sheetView>
  </sheetViews>
  <sheetFormatPr defaultColWidth="8.7109375" defaultRowHeight="15" x14ac:dyDescent="0.25"/>
  <cols>
    <col min="1" max="1" width="17.42578125" customWidth="1"/>
    <col min="2" max="2" width="17.5703125" customWidth="1"/>
    <col min="3" max="3" width="25.8554687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8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3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8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9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5.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07.25" customHeight="1" x14ac:dyDescent="0.25">
      <c r="A20" s="6"/>
      <c r="B20" s="4" t="s">
        <v>14</v>
      </c>
      <c r="C20" s="3" t="s">
        <v>15</v>
      </c>
      <c r="D20" s="2" t="s">
        <v>16</v>
      </c>
      <c r="E20" s="2"/>
      <c r="F20" s="2"/>
      <c r="G20" s="2" t="s">
        <v>17</v>
      </c>
      <c r="H20" s="2"/>
      <c r="I20" s="2"/>
      <c r="J20" s="22" t="s">
        <v>18</v>
      </c>
      <c r="K20" s="2" t="s">
        <v>19</v>
      </c>
      <c r="L20" s="2"/>
      <c r="M20" s="2"/>
      <c r="N20" s="2"/>
      <c r="O20" s="2" t="s">
        <v>20</v>
      </c>
      <c r="P20" s="2"/>
      <c r="Q20" s="22" t="s">
        <v>21</v>
      </c>
      <c r="R20" s="2" t="s">
        <v>22</v>
      </c>
      <c r="S20" s="2"/>
      <c r="T20" s="2" t="s">
        <v>23</v>
      </c>
      <c r="U20" s="2"/>
      <c r="V20" s="3" t="s">
        <v>24</v>
      </c>
    </row>
    <row r="21" spans="1:22" ht="43.5" customHeight="1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22" x14ac:dyDescent="0.25">
      <c r="A22" s="23">
        <v>45658</v>
      </c>
      <c r="B22" s="24">
        <v>19544886.039999999</v>
      </c>
      <c r="C22" s="24">
        <v>19443876.140000001</v>
      </c>
      <c r="D22" s="24">
        <v>127166514.06999999</v>
      </c>
      <c r="E22" s="25"/>
      <c r="F22" s="25"/>
      <c r="G22" s="24">
        <v>37529251.759999998</v>
      </c>
      <c r="H22" s="25"/>
      <c r="I22" s="25"/>
      <c r="J22" s="25">
        <v>0</v>
      </c>
      <c r="K22" s="26">
        <v>45658</v>
      </c>
      <c r="L22" s="24">
        <v>18514625.879999999</v>
      </c>
      <c r="M22" s="27"/>
      <c r="N22" s="27"/>
      <c r="O22" s="28"/>
      <c r="P22" s="28"/>
      <c r="Q22" s="28"/>
      <c r="R22" s="27"/>
      <c r="S22" s="27"/>
      <c r="T22" s="24">
        <v>47951.96</v>
      </c>
      <c r="U22" s="28"/>
      <c r="V22" s="29">
        <f t="shared" ref="V22:V42" si="0">((L22+M22+N22)-O22-P22-Q22+(R22+S22+T22+U22))</f>
        <v>18562577.84</v>
      </c>
    </row>
    <row r="23" spans="1:22" x14ac:dyDescent="0.25">
      <c r="A23" s="23">
        <v>45689</v>
      </c>
      <c r="B23" s="24">
        <v>19550828.629999999</v>
      </c>
      <c r="C23" s="24">
        <v>19449818.73</v>
      </c>
      <c r="D23" s="24">
        <v>406136.99</v>
      </c>
      <c r="E23" s="25">
        <v>0</v>
      </c>
      <c r="F23" s="25"/>
      <c r="G23" s="24">
        <v>19640280.600000001</v>
      </c>
      <c r="H23" s="25"/>
      <c r="I23" s="25"/>
      <c r="J23" s="25">
        <v>0</v>
      </c>
      <c r="K23" s="26">
        <v>45689</v>
      </c>
      <c r="L23" s="24">
        <v>19014625.879999999</v>
      </c>
      <c r="M23" s="27"/>
      <c r="N23" s="27"/>
      <c r="O23" s="28"/>
      <c r="P23" s="28"/>
      <c r="Q23" s="28"/>
      <c r="R23" s="27"/>
      <c r="S23" s="27"/>
      <c r="T23" s="30"/>
      <c r="U23" s="28"/>
      <c r="V23" s="29">
        <f t="shared" si="0"/>
        <v>19014625.879999999</v>
      </c>
    </row>
    <row r="24" spans="1:22" x14ac:dyDescent="0.25">
      <c r="A24" s="23"/>
      <c r="B24" s="24"/>
      <c r="C24" s="24"/>
      <c r="D24" s="24"/>
      <c r="E24" s="25"/>
      <c r="F24" s="25"/>
      <c r="G24" s="24"/>
      <c r="H24" s="25"/>
      <c r="I24" s="25"/>
      <c r="J24" s="25"/>
      <c r="K24" s="31">
        <v>45658</v>
      </c>
      <c r="L24" s="24">
        <v>675654.72</v>
      </c>
      <c r="M24" s="27"/>
      <c r="N24" s="27"/>
      <c r="O24" s="28"/>
      <c r="P24" s="28"/>
      <c r="Q24" s="28"/>
      <c r="R24" s="27"/>
      <c r="S24" s="27"/>
      <c r="T24" s="30"/>
      <c r="U24" s="28"/>
      <c r="V24" s="29">
        <f t="shared" si="0"/>
        <v>675654.72</v>
      </c>
    </row>
    <row r="25" spans="1:22" x14ac:dyDescent="0.25">
      <c r="A25" s="23"/>
      <c r="B25" s="24"/>
      <c r="C25" s="24"/>
      <c r="D25" s="24"/>
      <c r="E25" s="25"/>
      <c r="F25" s="25"/>
      <c r="G25" s="24"/>
      <c r="H25" s="25"/>
      <c r="I25" s="25"/>
      <c r="J25" s="25"/>
      <c r="K25" s="31">
        <v>45717</v>
      </c>
      <c r="L25" s="24">
        <v>18964625.879999999</v>
      </c>
      <c r="M25" s="27"/>
      <c r="N25" s="27"/>
      <c r="O25" s="28"/>
      <c r="P25" s="28"/>
      <c r="Q25" s="28"/>
      <c r="R25" s="27"/>
      <c r="S25" s="27"/>
      <c r="T25" s="30"/>
      <c r="U25" s="28"/>
      <c r="V25" s="29">
        <f t="shared" si="0"/>
        <v>18964625.879999999</v>
      </c>
    </row>
    <row r="26" spans="1:22" x14ac:dyDescent="0.25">
      <c r="A26" s="23">
        <v>45717</v>
      </c>
      <c r="B26" s="24">
        <v>19589139.210000001</v>
      </c>
      <c r="C26" s="24">
        <v>19461029.09</v>
      </c>
      <c r="D26" s="24">
        <v>12079.59</v>
      </c>
      <c r="E26" s="25">
        <v>31000</v>
      </c>
      <c r="F26" s="25"/>
      <c r="G26" s="24">
        <v>19026705.469999999</v>
      </c>
      <c r="H26" s="25"/>
      <c r="I26" s="25"/>
      <c r="J26" s="25"/>
      <c r="K26" s="31">
        <v>45689</v>
      </c>
      <c r="L26" s="24">
        <v>12079.59</v>
      </c>
      <c r="M26" s="27"/>
      <c r="N26" s="27"/>
      <c r="O26" s="28"/>
      <c r="P26" s="28"/>
      <c r="Q26" s="28"/>
      <c r="R26" s="27"/>
      <c r="S26" s="27"/>
      <c r="T26" s="30"/>
      <c r="U26" s="28"/>
      <c r="V26" s="29">
        <f t="shared" si="0"/>
        <v>12079.59</v>
      </c>
    </row>
    <row r="27" spans="1:22" x14ac:dyDescent="0.25">
      <c r="A27" s="23"/>
      <c r="B27" s="24"/>
      <c r="C27" s="24"/>
      <c r="D27" s="24"/>
      <c r="E27" s="25"/>
      <c r="F27" s="25"/>
      <c r="G27" s="24"/>
      <c r="H27" s="25"/>
      <c r="I27" s="25"/>
      <c r="J27" s="25"/>
      <c r="K27" s="26">
        <v>45717</v>
      </c>
      <c r="L27" s="24"/>
      <c r="M27" s="27">
        <v>31000</v>
      </c>
      <c r="N27" s="27"/>
      <c r="O27" s="28"/>
      <c r="P27" s="28"/>
      <c r="Q27" s="28"/>
      <c r="R27" s="27"/>
      <c r="S27" s="27"/>
      <c r="T27" s="30"/>
      <c r="U27" s="28"/>
      <c r="V27" s="29">
        <f t="shared" si="0"/>
        <v>31000</v>
      </c>
    </row>
    <row r="28" spans="1:22" x14ac:dyDescent="0.25">
      <c r="A28" s="23"/>
      <c r="B28" s="24"/>
      <c r="C28" s="24"/>
      <c r="D28" s="24"/>
      <c r="E28" s="25"/>
      <c r="F28" s="25"/>
      <c r="G28" s="24"/>
      <c r="H28" s="25"/>
      <c r="I28" s="25"/>
      <c r="J28" s="25"/>
      <c r="K28" s="31">
        <v>45748</v>
      </c>
      <c r="L28" s="24">
        <v>2178483.44</v>
      </c>
      <c r="M28" s="27"/>
      <c r="N28" s="27"/>
      <c r="O28" s="28"/>
      <c r="P28" s="28"/>
      <c r="Q28" s="28"/>
      <c r="R28" s="27"/>
      <c r="S28" s="27"/>
      <c r="T28" s="30"/>
      <c r="U28" s="28"/>
      <c r="V28" s="29">
        <f t="shared" si="0"/>
        <v>2178483.44</v>
      </c>
    </row>
    <row r="29" spans="1:22" x14ac:dyDescent="0.25">
      <c r="A29" s="23">
        <v>45748</v>
      </c>
      <c r="B29" s="24">
        <v>19589492.510000002</v>
      </c>
      <c r="C29" s="24">
        <v>19461382.390000001</v>
      </c>
      <c r="D29" s="24">
        <v>86385636.370000005</v>
      </c>
      <c r="E29" s="25"/>
      <c r="F29" s="25"/>
      <c r="G29" s="24">
        <v>20193312.690000001</v>
      </c>
      <c r="H29" s="25"/>
      <c r="I29" s="25"/>
      <c r="J29" s="25"/>
      <c r="K29" s="26">
        <v>45748</v>
      </c>
      <c r="L29" s="24">
        <v>16836142.280000001</v>
      </c>
      <c r="M29" s="27"/>
      <c r="N29" s="27"/>
      <c r="O29" s="28"/>
      <c r="P29" s="28"/>
      <c r="Q29" s="28"/>
      <c r="R29" s="27"/>
      <c r="S29" s="27"/>
      <c r="T29" s="30"/>
      <c r="U29" s="28"/>
      <c r="V29" s="29">
        <f t="shared" si="0"/>
        <v>16836142.280000001</v>
      </c>
    </row>
    <row r="30" spans="1:22" x14ac:dyDescent="0.25">
      <c r="A30" s="23"/>
      <c r="B30" s="24"/>
      <c r="C30" s="24"/>
      <c r="D30" s="24"/>
      <c r="E30" s="25"/>
      <c r="F30" s="25"/>
      <c r="G30" s="24"/>
      <c r="I30" s="25"/>
      <c r="J30" s="25"/>
      <c r="K30" s="31">
        <v>45658</v>
      </c>
      <c r="L30" s="24">
        <v>235468.91</v>
      </c>
      <c r="M30" s="27"/>
      <c r="N30" s="27"/>
      <c r="O30" s="28"/>
      <c r="P30" s="28"/>
      <c r="Q30" s="28"/>
      <c r="R30" s="27"/>
      <c r="S30" s="27"/>
      <c r="T30" s="30"/>
      <c r="U30" s="28"/>
      <c r="V30" s="29">
        <f t="shared" si="0"/>
        <v>235468.91</v>
      </c>
    </row>
    <row r="31" spans="1:22" x14ac:dyDescent="0.25">
      <c r="A31" s="23"/>
      <c r="B31" s="24"/>
      <c r="C31" s="24"/>
      <c r="D31" s="24"/>
      <c r="E31" s="25"/>
      <c r="F31" s="25"/>
      <c r="G31" s="24"/>
      <c r="H31" s="25"/>
      <c r="I31" s="25"/>
      <c r="J31" s="25"/>
      <c r="K31" s="31">
        <v>45689</v>
      </c>
      <c r="L31" s="24">
        <v>408865.12</v>
      </c>
      <c r="M31" s="27"/>
      <c r="N31" s="27"/>
      <c r="O31" s="28"/>
      <c r="P31" s="28"/>
      <c r="Q31" s="28"/>
      <c r="R31" s="27"/>
      <c r="S31" s="27"/>
      <c r="T31" s="30"/>
      <c r="U31" s="28"/>
      <c r="V31" s="29">
        <f t="shared" si="0"/>
        <v>408865.12</v>
      </c>
    </row>
    <row r="32" spans="1:22" x14ac:dyDescent="0.25">
      <c r="A32" s="23"/>
      <c r="B32" s="24"/>
      <c r="C32" s="24"/>
      <c r="D32" s="24"/>
      <c r="E32" s="25"/>
      <c r="F32" s="25"/>
      <c r="G32" s="24"/>
      <c r="H32" s="25"/>
      <c r="I32" s="25"/>
      <c r="J32" s="25"/>
      <c r="K32" s="31">
        <v>45717</v>
      </c>
      <c r="L32" s="24">
        <v>6772.97</v>
      </c>
      <c r="M32" s="27"/>
      <c r="N32" s="27"/>
      <c r="O32" s="28"/>
      <c r="P32" s="28"/>
      <c r="Q32" s="28"/>
      <c r="R32" s="27"/>
      <c r="S32" s="27"/>
      <c r="T32" s="30"/>
      <c r="U32" s="28"/>
      <c r="V32" s="29">
        <f t="shared" si="0"/>
        <v>6772.97</v>
      </c>
    </row>
    <row r="33" spans="1:22" x14ac:dyDescent="0.25">
      <c r="A33" s="23"/>
      <c r="B33" s="24"/>
      <c r="C33" s="24"/>
      <c r="D33" s="24"/>
      <c r="E33" s="25"/>
      <c r="F33" s="25"/>
      <c r="G33" s="24"/>
      <c r="H33" s="25"/>
      <c r="I33" s="25"/>
      <c r="J33" s="25"/>
      <c r="K33" s="31">
        <v>45778</v>
      </c>
      <c r="L33" s="24">
        <v>19214625.879999999</v>
      </c>
      <c r="M33" s="27"/>
      <c r="N33" s="27"/>
      <c r="O33" s="28"/>
      <c r="P33" s="28"/>
      <c r="Q33" s="28"/>
      <c r="R33" s="27"/>
      <c r="S33" s="27"/>
      <c r="U33" s="28"/>
      <c r="V33" s="29">
        <f t="shared" si="0"/>
        <v>19214625.879999999</v>
      </c>
    </row>
    <row r="34" spans="1:22" x14ac:dyDescent="0.25">
      <c r="A34" s="23">
        <v>45778</v>
      </c>
      <c r="B34" s="24">
        <v>19585246.940000001</v>
      </c>
      <c r="C34" s="24">
        <v>19457436.82</v>
      </c>
      <c r="D34" s="24">
        <v>7126.27</v>
      </c>
      <c r="E34" s="25"/>
      <c r="F34" s="25"/>
      <c r="G34" s="24">
        <v>19844469.02</v>
      </c>
      <c r="H34" s="25"/>
      <c r="I34" s="25"/>
      <c r="J34" s="25"/>
      <c r="K34" s="31">
        <v>45717</v>
      </c>
      <c r="L34" s="24">
        <v>461635.47</v>
      </c>
      <c r="M34" s="27"/>
      <c r="N34" s="27"/>
      <c r="O34" s="28"/>
      <c r="P34" s="28"/>
      <c r="Q34" s="28"/>
      <c r="R34" s="27"/>
      <c r="S34" s="27"/>
      <c r="T34" s="24">
        <v>327579.81</v>
      </c>
      <c r="U34" s="28"/>
      <c r="V34" s="29">
        <f t="shared" si="0"/>
        <v>789215.28</v>
      </c>
    </row>
    <row r="35" spans="1:22" x14ac:dyDescent="0.25">
      <c r="A35" s="23"/>
      <c r="B35" s="24"/>
      <c r="C35" s="24"/>
      <c r="D35" s="24"/>
      <c r="E35" s="25"/>
      <c r="F35" s="25"/>
      <c r="G35" s="24"/>
      <c r="H35" s="25"/>
      <c r="I35" s="25"/>
      <c r="J35" s="25"/>
      <c r="K35" s="31">
        <v>45748</v>
      </c>
      <c r="L35" s="24">
        <v>7126.27</v>
      </c>
      <c r="M35" s="27"/>
      <c r="N35" s="27"/>
      <c r="O35" s="28"/>
      <c r="P35" s="28"/>
      <c r="Q35" s="28"/>
      <c r="R35" s="27"/>
      <c r="S35" s="27"/>
      <c r="T35" s="30"/>
      <c r="U35" s="28"/>
      <c r="V35" s="29">
        <f t="shared" si="0"/>
        <v>7126.27</v>
      </c>
    </row>
    <row r="36" spans="1:22" x14ac:dyDescent="0.25">
      <c r="A36" s="23">
        <v>45809</v>
      </c>
      <c r="B36" s="24">
        <v>19430702.73</v>
      </c>
      <c r="C36" s="24">
        <v>19458143.43</v>
      </c>
      <c r="D36" s="24">
        <v>3180.7</v>
      </c>
      <c r="E36" s="25"/>
      <c r="F36" s="25"/>
      <c r="G36" s="24">
        <v>18211143.559999999</v>
      </c>
      <c r="H36" s="25"/>
      <c r="I36" s="25"/>
      <c r="J36" s="25">
        <v>450000</v>
      </c>
      <c r="K36" s="31">
        <v>45748</v>
      </c>
      <c r="L36" s="24">
        <v>411081.4</v>
      </c>
      <c r="M36" s="27"/>
      <c r="N36" s="27"/>
      <c r="O36" s="28"/>
      <c r="P36" s="28"/>
      <c r="Q36" s="28"/>
      <c r="R36" s="27"/>
      <c r="S36" s="27"/>
      <c r="T36" s="30"/>
      <c r="U36" s="28"/>
      <c r="V36" s="29">
        <f t="shared" si="0"/>
        <v>411081.4</v>
      </c>
    </row>
    <row r="37" spans="1:22" x14ac:dyDescent="0.25">
      <c r="A37" s="23"/>
      <c r="B37" s="24"/>
      <c r="C37" s="24"/>
      <c r="D37" s="24"/>
      <c r="E37" s="25"/>
      <c r="F37" s="25"/>
      <c r="G37" s="24"/>
      <c r="H37" s="25"/>
      <c r="I37" s="25"/>
      <c r="J37" s="25"/>
      <c r="K37" s="31">
        <v>45778</v>
      </c>
      <c r="L37" s="24">
        <v>3180.7</v>
      </c>
      <c r="M37" s="27"/>
      <c r="N37" s="27"/>
      <c r="O37" s="28"/>
      <c r="P37" s="28"/>
      <c r="Q37" s="28"/>
      <c r="R37" s="27"/>
      <c r="S37" s="27"/>
      <c r="T37" s="30"/>
      <c r="U37" s="28"/>
      <c r="V37" s="29">
        <f t="shared" si="0"/>
        <v>3180.7</v>
      </c>
    </row>
    <row r="38" spans="1:22" x14ac:dyDescent="0.25">
      <c r="A38" s="23"/>
      <c r="B38" s="24"/>
      <c r="C38" s="24"/>
      <c r="D38" s="24"/>
      <c r="E38" s="25"/>
      <c r="F38" s="25"/>
      <c r="G38" s="24"/>
      <c r="H38" s="25"/>
      <c r="I38" s="25"/>
      <c r="J38" s="25"/>
      <c r="K38" s="31">
        <v>45809</v>
      </c>
      <c r="L38" s="24">
        <v>18964625.879999999</v>
      </c>
      <c r="M38" s="27"/>
      <c r="N38" s="27"/>
      <c r="O38" s="28"/>
      <c r="P38" s="28"/>
      <c r="Q38" s="28"/>
      <c r="R38" s="27"/>
      <c r="S38" s="27"/>
      <c r="T38" s="30"/>
      <c r="U38" s="28"/>
      <c r="V38" s="29">
        <f t="shared" si="0"/>
        <v>18964625.879999999</v>
      </c>
    </row>
    <row r="39" spans="1:22" x14ac:dyDescent="0.25">
      <c r="A39" s="23">
        <v>45839</v>
      </c>
      <c r="B39" s="24">
        <v>19582366.239999998</v>
      </c>
      <c r="C39" s="24">
        <v>19454256.120000001</v>
      </c>
      <c r="D39" s="24">
        <v>3887.31</v>
      </c>
      <c r="E39" s="25">
        <v>456953.3</v>
      </c>
      <c r="F39" s="25"/>
      <c r="G39" s="24">
        <v>18423485.640000001</v>
      </c>
      <c r="H39" s="25">
        <v>456953.3</v>
      </c>
      <c r="I39" s="25"/>
      <c r="J39" s="25">
        <v>1206663.02</v>
      </c>
      <c r="K39" s="31">
        <v>45778</v>
      </c>
      <c r="L39" s="24">
        <v>211635.47</v>
      </c>
      <c r="M39" s="27"/>
      <c r="N39" s="27"/>
      <c r="O39" s="28"/>
      <c r="P39" s="28"/>
      <c r="Q39" s="28"/>
      <c r="R39" s="27"/>
      <c r="S39" s="27"/>
      <c r="T39" s="30"/>
      <c r="U39" s="28"/>
      <c r="V39" s="29">
        <f t="shared" si="0"/>
        <v>211635.47</v>
      </c>
    </row>
    <row r="40" spans="1:22" x14ac:dyDescent="0.25">
      <c r="A40" s="23"/>
      <c r="B40" s="24"/>
      <c r="C40" s="24"/>
      <c r="D40" s="24"/>
      <c r="E40" s="25"/>
      <c r="F40" s="25"/>
      <c r="G40" s="24"/>
      <c r="H40" s="25"/>
      <c r="I40" s="25"/>
      <c r="J40" s="25"/>
      <c r="K40" s="31">
        <v>45809</v>
      </c>
      <c r="L40" s="24">
        <v>3887.31</v>
      </c>
      <c r="M40" s="27"/>
      <c r="N40" s="27"/>
      <c r="O40" s="28"/>
      <c r="P40" s="28"/>
      <c r="Q40" s="28"/>
      <c r="R40" s="27"/>
      <c r="S40" s="27"/>
      <c r="T40" s="30"/>
      <c r="U40" s="28"/>
      <c r="V40" s="29">
        <f t="shared" si="0"/>
        <v>3887.31</v>
      </c>
    </row>
    <row r="41" spans="1:22" x14ac:dyDescent="0.25">
      <c r="A41" s="23"/>
      <c r="B41" s="24"/>
      <c r="C41" s="24"/>
      <c r="D41" s="24"/>
      <c r="E41" s="25"/>
      <c r="F41" s="25"/>
      <c r="G41" s="24"/>
      <c r="H41" s="25"/>
      <c r="I41" s="25"/>
      <c r="J41" s="25"/>
      <c r="K41" s="31">
        <v>45839</v>
      </c>
      <c r="L41" s="24">
        <v>18207962.859999999</v>
      </c>
      <c r="M41" s="32">
        <v>456953.3</v>
      </c>
      <c r="N41" s="27"/>
      <c r="O41" s="28"/>
      <c r="P41" s="28"/>
      <c r="Q41" s="28"/>
      <c r="R41" s="27"/>
      <c r="S41" s="27"/>
      <c r="T41" s="30"/>
      <c r="U41" s="28"/>
      <c r="V41" s="29">
        <f t="shared" si="0"/>
        <v>18664916.16</v>
      </c>
    </row>
    <row r="42" spans="1:22" x14ac:dyDescent="0.25">
      <c r="C42"/>
      <c r="G42"/>
      <c r="K42"/>
      <c r="L42"/>
      <c r="M42"/>
      <c r="N42"/>
      <c r="V42" s="29">
        <f t="shared" si="0"/>
        <v>0</v>
      </c>
    </row>
    <row r="43" spans="1:22" x14ac:dyDescent="0.25">
      <c r="A43" s="33"/>
      <c r="B43" s="34">
        <f>SUM(B22:B42)</f>
        <v>136872662.30000001</v>
      </c>
      <c r="C43" s="34">
        <f>SUM(C22:C42)</f>
        <v>136185942.72000003</v>
      </c>
      <c r="D43" s="34">
        <f>SUM(D22:D42)</f>
        <v>213984561.29999998</v>
      </c>
      <c r="E43" s="34">
        <f>SUM(E22:E42)</f>
        <v>487953.3</v>
      </c>
      <c r="F43" s="34">
        <f>SUM(F22:F22)</f>
        <v>0</v>
      </c>
      <c r="G43" s="34">
        <f>SUM(G22:G42)</f>
        <v>152868648.74000001</v>
      </c>
      <c r="H43" s="34">
        <f>SUM(H22:H42)</f>
        <v>456953.3</v>
      </c>
      <c r="I43" s="34">
        <f>SUM(I22:I22)</f>
        <v>0</v>
      </c>
      <c r="J43" s="34">
        <f>SUM(J22:J42)</f>
        <v>1656663.02</v>
      </c>
      <c r="K43" s="34"/>
      <c r="L43" s="34">
        <f>SUM(L22:L42)</f>
        <v>134333105.91</v>
      </c>
      <c r="M43" s="34">
        <f>SUM(M22:M42)</f>
        <v>487953.3</v>
      </c>
      <c r="N43" s="34">
        <f t="shared" ref="N43:S43" si="1">SUM(N22:N22)</f>
        <v>0</v>
      </c>
      <c r="O43" s="34">
        <f t="shared" si="1"/>
        <v>0</v>
      </c>
      <c r="P43" s="34">
        <f t="shared" si="1"/>
        <v>0</v>
      </c>
      <c r="Q43" s="34">
        <f t="shared" si="1"/>
        <v>0</v>
      </c>
      <c r="R43" s="34">
        <f t="shared" si="1"/>
        <v>0</v>
      </c>
      <c r="S43" s="34">
        <f t="shared" si="1"/>
        <v>0</v>
      </c>
      <c r="T43" s="34">
        <f>SUM(T22:T42)</f>
        <v>375531.77</v>
      </c>
      <c r="U43" s="34">
        <f>SUM(U22:U22)</f>
        <v>0</v>
      </c>
      <c r="V43" s="34">
        <f>SUM(V22:V42)</f>
        <v>135196590.97999999</v>
      </c>
    </row>
    <row r="44" spans="1:22" x14ac:dyDescent="0.25">
      <c r="A44" s="35"/>
      <c r="B44" s="35"/>
      <c r="C44" s="36"/>
      <c r="D44" s="35"/>
      <c r="E44" s="35"/>
      <c r="F44" s="35"/>
      <c r="G44" s="37"/>
      <c r="H44" s="35"/>
      <c r="I44" s="35"/>
      <c r="J44" s="35"/>
      <c r="K44" s="37"/>
      <c r="L44" s="37"/>
      <c r="M44" s="37"/>
      <c r="N44" s="37"/>
      <c r="O44" s="35"/>
      <c r="P44" s="35"/>
      <c r="Q44" s="35"/>
      <c r="R44" s="35"/>
      <c r="S44" s="35"/>
      <c r="T44" s="35"/>
      <c r="U44" s="35"/>
      <c r="V44" s="35"/>
    </row>
    <row r="45" spans="1:22" ht="44.25" customHeight="1" x14ac:dyDescent="0.25">
      <c r="A45" s="1" t="s">
        <v>30</v>
      </c>
      <c r="B45" s="1"/>
      <c r="C45" s="1"/>
      <c r="D45" s="1"/>
      <c r="E45" s="1"/>
      <c r="F45" s="35"/>
      <c r="G45" s="37"/>
      <c r="H45" s="35"/>
      <c r="I45" s="35"/>
      <c r="J45" s="35"/>
      <c r="K45" s="37"/>
      <c r="L45" s="37"/>
      <c r="M45" s="37"/>
      <c r="N45" s="37"/>
      <c r="O45" s="35"/>
      <c r="P45" s="35"/>
      <c r="Q45" s="35"/>
      <c r="R45" s="35"/>
      <c r="S45" s="35"/>
      <c r="T45" s="35"/>
      <c r="U45" s="35"/>
      <c r="V45" s="35"/>
    </row>
    <row r="46" spans="1:22" ht="15" customHeight="1" x14ac:dyDescent="0.25">
      <c r="A46" s="66" t="s">
        <v>31</v>
      </c>
      <c r="B46" s="66"/>
      <c r="C46" s="66"/>
      <c r="D46" s="66"/>
      <c r="E46" s="66"/>
      <c r="F46" s="35"/>
      <c r="G46" s="37"/>
      <c r="H46" s="35"/>
      <c r="I46" s="35"/>
      <c r="J46" s="35"/>
      <c r="K46" s="37"/>
      <c r="L46" s="37"/>
      <c r="M46" s="37"/>
      <c r="N46" s="37"/>
      <c r="O46" s="35"/>
      <c r="P46" s="35"/>
      <c r="Q46" s="35"/>
      <c r="R46" s="35"/>
      <c r="S46" s="35"/>
      <c r="T46" s="35"/>
      <c r="U46" s="35"/>
      <c r="V46" s="35"/>
    </row>
    <row r="47" spans="1:22" x14ac:dyDescent="0.25">
      <c r="A47" s="66"/>
      <c r="B47" s="66"/>
      <c r="C47" s="66"/>
      <c r="D47" s="66"/>
      <c r="E47" s="66"/>
      <c r="F47" s="35"/>
      <c r="G47" s="37"/>
      <c r="H47" s="35"/>
      <c r="I47" s="35"/>
      <c r="J47" s="35"/>
      <c r="K47" s="37"/>
      <c r="L47" s="37"/>
      <c r="M47" s="37"/>
      <c r="N47" s="37"/>
      <c r="O47" s="35"/>
      <c r="P47" s="35"/>
      <c r="Q47" s="35"/>
      <c r="R47" s="35"/>
      <c r="S47" s="35"/>
      <c r="T47" s="35"/>
      <c r="U47" s="35"/>
      <c r="V47" s="35"/>
    </row>
    <row r="48" spans="1:22" ht="30.75" customHeight="1" x14ac:dyDescent="0.25">
      <c r="A48" s="67" t="s">
        <v>32</v>
      </c>
      <c r="B48" s="67"/>
      <c r="C48" s="67"/>
      <c r="D48" s="67"/>
      <c r="E48" s="67"/>
      <c r="F48" s="35"/>
      <c r="G48" s="37"/>
      <c r="H48" s="35"/>
      <c r="I48" s="35"/>
      <c r="J48" s="35"/>
      <c r="K48" s="37"/>
      <c r="L48" s="37"/>
      <c r="M48" s="37"/>
      <c r="N48" s="37"/>
      <c r="O48" s="35"/>
      <c r="P48" s="35"/>
      <c r="Q48" s="35"/>
      <c r="R48" s="35"/>
      <c r="S48" s="35"/>
      <c r="T48" s="35"/>
      <c r="U48" s="35"/>
      <c r="V48" s="35"/>
    </row>
    <row r="49" spans="1:22" ht="15" customHeight="1" x14ac:dyDescent="0.25">
      <c r="A49" s="67" t="s">
        <v>33</v>
      </c>
      <c r="B49" s="67"/>
      <c r="C49" s="67"/>
      <c r="D49" s="67"/>
      <c r="E49" s="67"/>
      <c r="F49" s="35"/>
      <c r="G49" s="37"/>
      <c r="H49" s="35"/>
      <c r="I49" s="35"/>
      <c r="J49" s="35"/>
      <c r="K49" s="37"/>
      <c r="L49" s="37"/>
      <c r="M49" s="37"/>
      <c r="N49" s="37"/>
      <c r="O49" s="35"/>
      <c r="P49" s="35"/>
      <c r="Q49" s="35"/>
      <c r="R49" s="35"/>
      <c r="S49" s="35"/>
      <c r="T49" s="35"/>
      <c r="U49" s="35"/>
      <c r="V49" s="35"/>
    </row>
    <row r="50" spans="1:22" ht="15" customHeight="1" x14ac:dyDescent="0.25">
      <c r="A50" s="67" t="s">
        <v>34</v>
      </c>
      <c r="B50" s="67"/>
      <c r="C50" s="67"/>
      <c r="D50" s="67"/>
      <c r="E50" s="67"/>
      <c r="F50" s="35"/>
      <c r="G50" s="37"/>
      <c r="H50" s="35"/>
      <c r="I50" s="35"/>
      <c r="J50" s="35"/>
      <c r="K50" s="37"/>
      <c r="L50" s="37"/>
      <c r="M50" s="37"/>
      <c r="N50" s="37"/>
      <c r="O50" s="35"/>
      <c r="P50" s="35"/>
      <c r="Q50" s="35"/>
      <c r="R50" s="35"/>
      <c r="S50" s="35"/>
      <c r="T50" s="35"/>
      <c r="U50" s="35"/>
      <c r="V50" s="35"/>
    </row>
    <row r="51" spans="1:22" ht="15" customHeight="1" x14ac:dyDescent="0.25">
      <c r="A51" s="67" t="s">
        <v>35</v>
      </c>
      <c r="B51" s="67"/>
      <c r="C51" s="67"/>
      <c r="D51" s="67"/>
      <c r="E51" s="67"/>
      <c r="F51" s="35"/>
      <c r="G51" s="37"/>
      <c r="H51" s="35"/>
      <c r="I51" s="35"/>
      <c r="J51" s="35"/>
      <c r="K51" s="37"/>
      <c r="L51" s="37"/>
      <c r="M51" s="37"/>
      <c r="N51" s="37"/>
      <c r="O51" s="35"/>
      <c r="P51" s="35"/>
      <c r="Q51" s="35"/>
      <c r="R51" s="35"/>
      <c r="S51" s="35"/>
      <c r="T51" s="35"/>
      <c r="U51" s="35"/>
      <c r="V51" s="35"/>
    </row>
    <row r="52" spans="1:22" ht="15" customHeight="1" x14ac:dyDescent="0.25">
      <c r="A52" s="67" t="s">
        <v>36</v>
      </c>
      <c r="B52" s="67"/>
      <c r="C52" s="67"/>
      <c r="D52" s="67"/>
      <c r="E52" s="67"/>
      <c r="F52" s="35"/>
      <c r="G52" s="37"/>
      <c r="H52" s="35"/>
      <c r="I52" s="35"/>
      <c r="J52" s="35"/>
      <c r="K52" s="37"/>
      <c r="L52" s="37"/>
      <c r="M52" s="37"/>
      <c r="N52" s="37"/>
      <c r="O52" s="35"/>
      <c r="P52" s="35"/>
      <c r="Q52" s="35"/>
      <c r="R52" s="35"/>
      <c r="S52" s="35"/>
      <c r="T52" s="35"/>
      <c r="U52" s="35"/>
      <c r="V52" s="35"/>
    </row>
    <row r="53" spans="1:22" x14ac:dyDescent="0.25">
      <c r="A53" s="35"/>
      <c r="B53" s="35"/>
      <c r="C53" s="36"/>
      <c r="D53" s="35"/>
      <c r="E53" s="35"/>
      <c r="F53" s="35"/>
      <c r="G53" s="37"/>
      <c r="H53" s="35"/>
      <c r="I53" s="35"/>
      <c r="J53" s="35"/>
      <c r="K53" s="37"/>
      <c r="L53" s="37"/>
      <c r="M53" s="37"/>
      <c r="N53" s="37"/>
      <c r="O53" s="35"/>
      <c r="P53" s="35"/>
      <c r="Q53" s="35"/>
      <c r="R53" s="35"/>
      <c r="S53" s="35"/>
      <c r="T53" s="35"/>
      <c r="U53" s="35"/>
      <c r="V53" s="35"/>
    </row>
    <row r="54" spans="1:22" ht="15.75" customHeight="1" x14ac:dyDescent="0.25">
      <c r="A54" s="1" t="s">
        <v>37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37"/>
      <c r="M54" s="37"/>
      <c r="N54" s="37"/>
      <c r="O54" s="35"/>
      <c r="P54" s="35"/>
      <c r="Q54" s="35"/>
      <c r="R54" s="35"/>
      <c r="S54" s="35"/>
      <c r="T54" s="35"/>
      <c r="U54" s="35"/>
      <c r="V54" s="35"/>
    </row>
    <row r="55" spans="1:22" ht="38.25" customHeight="1" x14ac:dyDescent="0.25">
      <c r="A55" s="66" t="s">
        <v>31</v>
      </c>
      <c r="B55" s="66"/>
      <c r="C55" s="66"/>
      <c r="D55" s="66"/>
      <c r="E55" s="66"/>
      <c r="F55" s="38" t="s">
        <v>38</v>
      </c>
      <c r="G55" s="38" t="s">
        <v>39</v>
      </c>
      <c r="H55" s="38" t="s">
        <v>40</v>
      </c>
      <c r="I55" s="38" t="s">
        <v>41</v>
      </c>
      <c r="J55" s="38" t="s">
        <v>42</v>
      </c>
      <c r="K55" s="38" t="s">
        <v>43</v>
      </c>
      <c r="L55" s="37"/>
      <c r="M55" s="37"/>
      <c r="N55" s="37"/>
      <c r="O55" s="35"/>
      <c r="P55" s="35"/>
      <c r="Q55" s="35"/>
      <c r="R55" s="35"/>
      <c r="S55" s="35"/>
      <c r="T55" s="35"/>
      <c r="U55" s="35"/>
      <c r="V55" s="35"/>
    </row>
    <row r="56" spans="1:22" ht="13.5" hidden="1" customHeight="1" x14ac:dyDescent="0.25">
      <c r="A56" s="67" t="s">
        <v>44</v>
      </c>
      <c r="B56" s="67"/>
      <c r="C56" s="67"/>
      <c r="D56" s="67"/>
      <c r="E56" s="67"/>
      <c r="F56" s="40"/>
      <c r="G56" s="39"/>
      <c r="H56" s="41"/>
      <c r="I56" s="42"/>
      <c r="J56" s="42"/>
      <c r="K56" s="39"/>
      <c r="L56" s="37"/>
      <c r="M56" s="37"/>
      <c r="N56" s="37"/>
      <c r="O56" s="35"/>
      <c r="P56" s="43"/>
      <c r="Q56" s="35"/>
      <c r="R56" s="35"/>
      <c r="S56" s="35"/>
      <c r="T56" s="35"/>
      <c r="U56" s="35"/>
      <c r="V56" s="35"/>
    </row>
    <row r="57" spans="1:22" ht="42.75" hidden="1" customHeight="1" x14ac:dyDescent="0.25">
      <c r="A57" s="67" t="s">
        <v>45</v>
      </c>
      <c r="B57" s="67"/>
      <c r="C57" s="67"/>
      <c r="D57" s="67"/>
      <c r="E57" s="67"/>
      <c r="F57" s="44"/>
      <c r="G57" s="41"/>
      <c r="H57" s="45"/>
      <c r="I57" s="42"/>
      <c r="J57" s="42"/>
      <c r="K57" s="46"/>
      <c r="L57" s="37"/>
      <c r="M57" s="37"/>
      <c r="N57" s="37"/>
      <c r="O57" s="35"/>
      <c r="P57" s="43"/>
      <c r="Q57" s="35"/>
      <c r="R57" s="35"/>
      <c r="S57" s="35"/>
      <c r="T57" s="35"/>
      <c r="U57" s="35"/>
      <c r="V57" s="35"/>
    </row>
    <row r="58" spans="1:22" ht="13.5" hidden="1" customHeight="1" x14ac:dyDescent="0.25">
      <c r="A58" s="67" t="s">
        <v>46</v>
      </c>
      <c r="B58" s="67"/>
      <c r="C58" s="67"/>
      <c r="D58" s="67"/>
      <c r="E58" s="67"/>
      <c r="F58" s="40"/>
      <c r="G58" s="39"/>
      <c r="H58" s="41"/>
      <c r="I58" s="42"/>
      <c r="J58" s="42"/>
      <c r="K58" s="39"/>
      <c r="L58" s="37"/>
      <c r="M58" s="37"/>
      <c r="N58" s="37"/>
      <c r="O58" s="35"/>
      <c r="P58" s="43"/>
      <c r="Q58" s="35"/>
      <c r="R58" s="35"/>
      <c r="S58" s="35"/>
      <c r="T58" s="35"/>
      <c r="U58" s="35"/>
      <c r="V58" s="35"/>
    </row>
    <row r="59" spans="1:22" ht="26.1" customHeight="1" x14ac:dyDescent="0.25">
      <c r="A59" s="67" t="s">
        <v>47</v>
      </c>
      <c r="B59" s="67"/>
      <c r="C59" s="67"/>
      <c r="D59" s="67"/>
      <c r="E59" s="67"/>
      <c r="F59" s="40">
        <v>450000</v>
      </c>
      <c r="G59" s="47" t="s">
        <v>48</v>
      </c>
      <c r="H59" s="48">
        <v>202000010030869</v>
      </c>
      <c r="I59" s="42">
        <v>45809</v>
      </c>
      <c r="J59" s="42">
        <v>45809</v>
      </c>
      <c r="K59" s="49" t="s">
        <v>49</v>
      </c>
      <c r="L59" s="37"/>
      <c r="M59" s="37"/>
      <c r="N59" s="37"/>
      <c r="O59" s="35"/>
      <c r="P59" s="43"/>
      <c r="Q59" s="35"/>
      <c r="R59" s="35"/>
      <c r="S59" s="35"/>
      <c r="T59" s="35"/>
      <c r="U59" s="35"/>
      <c r="V59" s="35"/>
    </row>
    <row r="60" spans="1:22" ht="26.1" customHeight="1" x14ac:dyDescent="0.25">
      <c r="A60" s="67" t="s">
        <v>47</v>
      </c>
      <c r="B60" s="67"/>
      <c r="C60" s="67"/>
      <c r="D60" s="67"/>
      <c r="E60" s="67"/>
      <c r="F60" s="40">
        <v>1206663.02</v>
      </c>
      <c r="G60" s="47" t="s">
        <v>48</v>
      </c>
      <c r="H60" s="48">
        <v>202000010030869</v>
      </c>
      <c r="I60" s="42">
        <v>45839</v>
      </c>
      <c r="J60" s="42">
        <v>45839</v>
      </c>
      <c r="K60" s="49" t="s">
        <v>49</v>
      </c>
      <c r="L60" s="37"/>
      <c r="M60" s="37"/>
      <c r="N60" s="37"/>
      <c r="O60" s="35"/>
      <c r="P60" s="43"/>
      <c r="Q60" s="35"/>
      <c r="R60" s="35"/>
      <c r="S60" s="35"/>
      <c r="T60" s="35"/>
      <c r="U60" s="35"/>
      <c r="V60" s="35"/>
    </row>
    <row r="61" spans="1:22" ht="26.1" customHeight="1" x14ac:dyDescent="0.25">
      <c r="A61" s="68"/>
      <c r="B61" s="68"/>
      <c r="C61" s="68"/>
      <c r="D61" s="68"/>
      <c r="E61" s="68"/>
      <c r="F61" s="40"/>
      <c r="G61"/>
      <c r="K61"/>
      <c r="L61" s="37"/>
      <c r="M61" s="37"/>
      <c r="N61" s="37"/>
      <c r="O61" s="35"/>
      <c r="P61" s="43"/>
      <c r="Q61" s="35"/>
      <c r="R61" s="35"/>
      <c r="S61" s="35"/>
      <c r="T61" s="35"/>
      <c r="U61" s="35"/>
      <c r="V61" s="35"/>
    </row>
    <row r="62" spans="1:22" ht="15" customHeight="1" x14ac:dyDescent="0.25">
      <c r="A62" s="69" t="s">
        <v>50</v>
      </c>
      <c r="B62" s="69"/>
      <c r="C62" s="69"/>
      <c r="D62" s="69"/>
      <c r="E62" s="69"/>
      <c r="F62" s="50">
        <f>SUM(F56:F61)</f>
        <v>1656663.02</v>
      </c>
      <c r="G62" s="51"/>
      <c r="H62" s="52"/>
      <c r="I62" s="52"/>
      <c r="J62" s="52"/>
      <c r="K62" s="51"/>
      <c r="L62" s="37"/>
      <c r="M62" s="37"/>
      <c r="N62" s="37"/>
      <c r="O62" s="35"/>
      <c r="P62" s="43"/>
      <c r="Q62" s="35"/>
      <c r="R62" s="35"/>
      <c r="S62" s="35"/>
      <c r="T62" s="35"/>
      <c r="U62" s="35"/>
      <c r="V62" s="35"/>
    </row>
    <row r="63" spans="1:22" ht="15" hidden="1" customHeight="1" x14ac:dyDescent="0.25">
      <c r="A63" s="70" t="s">
        <v>51</v>
      </c>
      <c r="B63" s="70"/>
      <c r="C63" s="70"/>
      <c r="D63" s="70"/>
      <c r="E63" s="70"/>
      <c r="F63" s="70"/>
      <c r="G63" s="70"/>
      <c r="H63" s="70"/>
      <c r="I63" s="43"/>
      <c r="J63" s="43"/>
      <c r="K63" s="37"/>
      <c r="L63" s="37"/>
      <c r="M63" s="37"/>
      <c r="N63" s="37"/>
      <c r="O63" s="35"/>
      <c r="P63" s="35"/>
      <c r="Q63" s="35"/>
      <c r="R63" s="35"/>
      <c r="S63" s="35"/>
      <c r="T63" s="35"/>
      <c r="U63" s="35"/>
      <c r="V63" s="35"/>
    </row>
    <row r="64" spans="1:22" x14ac:dyDescent="0.2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5"/>
      <c r="Q64" s="35"/>
      <c r="R64" s="35"/>
      <c r="S64" s="35"/>
      <c r="T64" s="35"/>
      <c r="U64" s="35"/>
      <c r="V64" s="35"/>
    </row>
    <row r="65" spans="1:22" ht="15.75" customHeight="1" x14ac:dyDescent="0.25">
      <c r="A65" s="72" t="s">
        <v>52</v>
      </c>
      <c r="B65" s="72"/>
      <c r="C65" s="72"/>
      <c r="D65" s="72"/>
      <c r="E65" s="72"/>
      <c r="F65" s="72"/>
      <c r="G65" s="72"/>
      <c r="H65" s="72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27.75" customHeight="1" x14ac:dyDescent="0.25">
      <c r="A66" s="73" t="s">
        <v>53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2"/>
      <c r="M66" s="72"/>
      <c r="N66" s="72"/>
      <c r="O66" s="72"/>
      <c r="P66" s="35"/>
      <c r="Q66" s="35"/>
      <c r="R66" s="35"/>
      <c r="S66" s="35"/>
      <c r="T66" s="35"/>
      <c r="U66" s="35"/>
      <c r="V66" s="35"/>
    </row>
    <row r="67" spans="1:22" ht="27.7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2"/>
      <c r="M67" s="72"/>
      <c r="N67" s="72"/>
      <c r="O67" s="72"/>
      <c r="P67" s="35"/>
      <c r="Q67" s="35"/>
      <c r="R67" s="35"/>
      <c r="S67" s="35"/>
      <c r="T67" s="35"/>
      <c r="U67" s="35"/>
      <c r="V67" s="35"/>
    </row>
    <row r="68" spans="1:22" ht="27.7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53"/>
      <c r="M68" s="53"/>
      <c r="N68" s="53"/>
      <c r="O68" s="53"/>
      <c r="P68" s="35"/>
      <c r="Q68" s="35"/>
      <c r="R68" s="35"/>
      <c r="S68" s="35"/>
      <c r="T68" s="35"/>
      <c r="U68" s="35"/>
      <c r="V68" s="35"/>
    </row>
    <row r="69" spans="1:22" ht="35.25" customHeight="1" x14ac:dyDescent="0.25">
      <c r="A69" s="73" t="s">
        <v>54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53"/>
      <c r="M69" s="53"/>
      <c r="N69" s="53"/>
      <c r="O69" s="53"/>
      <c r="P69" s="35"/>
      <c r="Q69" s="35"/>
      <c r="R69" s="35"/>
      <c r="S69" s="35"/>
      <c r="T69" s="35"/>
      <c r="U69" s="35"/>
      <c r="V69" s="35"/>
    </row>
    <row r="70" spans="1:22" x14ac:dyDescent="0.25">
      <c r="A70" s="35"/>
      <c r="B70" s="35"/>
      <c r="C70" s="36"/>
      <c r="D70" s="35"/>
      <c r="E70" s="35"/>
      <c r="F70" s="35"/>
      <c r="G70" s="37"/>
      <c r="H70" s="35"/>
      <c r="I70" s="35"/>
      <c r="J70" s="35"/>
      <c r="K70" s="37"/>
      <c r="L70" s="37"/>
      <c r="M70" s="37"/>
      <c r="N70" s="37"/>
      <c r="O70" s="35"/>
      <c r="P70" s="35"/>
      <c r="Q70" s="35"/>
      <c r="R70" s="35"/>
      <c r="S70" s="35"/>
      <c r="T70" s="35"/>
      <c r="U70" s="35"/>
      <c r="V70" s="35"/>
    </row>
    <row r="71" spans="1:22" ht="15" customHeight="1" x14ac:dyDescent="0.25">
      <c r="A71" s="70" t="s">
        <v>55</v>
      </c>
      <c r="B71" s="70"/>
      <c r="C71" s="70"/>
      <c r="D71" s="70"/>
      <c r="E71" s="70"/>
      <c r="F71" s="70"/>
      <c r="G71" s="70"/>
      <c r="H71" s="70"/>
      <c r="I71" s="35"/>
      <c r="J71" s="35"/>
      <c r="K71" s="37"/>
      <c r="L71" s="37"/>
      <c r="M71" s="37"/>
      <c r="N71" s="37"/>
      <c r="O71" s="35"/>
      <c r="P71" s="35"/>
      <c r="Q71" s="35"/>
      <c r="R71" s="35"/>
      <c r="S71" s="35"/>
      <c r="T71" s="35"/>
      <c r="U71" s="35"/>
      <c r="V71" s="35"/>
    </row>
    <row r="72" spans="1:22" ht="38.25" customHeight="1" x14ac:dyDescent="0.25">
      <c r="A72" s="74"/>
      <c r="B72" s="74"/>
      <c r="C72" s="74"/>
      <c r="D72" s="35"/>
      <c r="E72" s="35"/>
      <c r="F72" s="35"/>
      <c r="G72" s="37"/>
      <c r="H72" s="35"/>
      <c r="I72" s="35"/>
      <c r="J72" s="35"/>
      <c r="K72" s="37"/>
      <c r="L72" s="37"/>
      <c r="M72" s="37"/>
      <c r="N72" s="37"/>
      <c r="O72" s="35"/>
      <c r="P72" s="35"/>
      <c r="Q72" s="35"/>
      <c r="R72" s="35"/>
      <c r="S72" s="35"/>
      <c r="T72" s="35"/>
      <c r="U72" s="35"/>
      <c r="V72" s="35"/>
    </row>
    <row r="73" spans="1:22" ht="13.9" customHeight="1" x14ac:dyDescent="0.25">
      <c r="A73" s="75" t="s">
        <v>56</v>
      </c>
      <c r="B73" s="75"/>
      <c r="C73" s="75"/>
      <c r="D73" s="75"/>
      <c r="E73" s="75"/>
      <c r="F73" s="75"/>
      <c r="G73" s="75"/>
      <c r="H73" s="75"/>
      <c r="I73" s="75"/>
      <c r="J73" s="35"/>
      <c r="K73" s="37"/>
      <c r="L73" s="37"/>
      <c r="M73" s="37"/>
      <c r="N73" s="37"/>
      <c r="O73" s="35"/>
      <c r="P73" s="35"/>
      <c r="Q73" s="35"/>
      <c r="R73" s="35"/>
      <c r="S73" s="35"/>
      <c r="T73" s="35"/>
      <c r="U73" s="35"/>
      <c r="V73" s="35"/>
    </row>
    <row r="74" spans="1:22" ht="15" customHeight="1" x14ac:dyDescent="0.25">
      <c r="A74" s="54" t="s">
        <v>40</v>
      </c>
      <c r="B74" s="54"/>
      <c r="C74" s="54" t="s">
        <v>57</v>
      </c>
      <c r="D74" s="54" t="s">
        <v>58</v>
      </c>
      <c r="E74" s="54" t="s">
        <v>59</v>
      </c>
      <c r="F74" s="54" t="s">
        <v>60</v>
      </c>
      <c r="G74" s="76" t="s">
        <v>61</v>
      </c>
      <c r="H74" s="76"/>
      <c r="I74" s="54" t="s">
        <v>62</v>
      </c>
      <c r="J74" s="55"/>
      <c r="K74" s="55"/>
      <c r="L74" s="55"/>
      <c r="M74" s="37"/>
      <c r="N74" s="37"/>
      <c r="O74" s="35"/>
      <c r="P74" s="35"/>
      <c r="Q74" s="35"/>
      <c r="R74" s="35"/>
      <c r="S74" s="35"/>
      <c r="T74" s="35"/>
      <c r="U74" s="35"/>
      <c r="V74" s="35"/>
    </row>
    <row r="75" spans="1:22" ht="29.25" customHeight="1" x14ac:dyDescent="0.25">
      <c r="A75" s="56">
        <v>202400010061974</v>
      </c>
      <c r="B75" s="57"/>
      <c r="C75" s="56" t="s">
        <v>63</v>
      </c>
      <c r="D75" s="30">
        <v>4</v>
      </c>
      <c r="E75" s="30">
        <v>15000100</v>
      </c>
      <c r="F75" s="30" t="s">
        <v>64</v>
      </c>
      <c r="G75" s="77"/>
      <c r="H75" s="77"/>
      <c r="I75" s="58">
        <v>31000</v>
      </c>
      <c r="J75" s="55"/>
      <c r="K75" s="55"/>
      <c r="L75" s="55"/>
      <c r="M75" s="37"/>
      <c r="N75" s="37"/>
      <c r="O75" s="35"/>
      <c r="P75" s="35"/>
      <c r="Q75" s="35"/>
      <c r="R75" s="35"/>
      <c r="S75" s="35"/>
      <c r="T75" s="35"/>
      <c r="U75" s="35"/>
      <c r="V75" s="35"/>
    </row>
    <row r="76" spans="1:22" x14ac:dyDescent="0.25">
      <c r="A76" s="30">
        <v>202400010080134</v>
      </c>
      <c r="B76" s="57"/>
      <c r="C76" s="30" t="s">
        <v>65</v>
      </c>
      <c r="D76" s="30">
        <v>4</v>
      </c>
      <c r="E76" s="30">
        <v>15000100</v>
      </c>
      <c r="F76" s="30" t="s">
        <v>64</v>
      </c>
      <c r="G76" s="77"/>
      <c r="H76" s="77"/>
      <c r="I76" s="58">
        <v>31520</v>
      </c>
      <c r="J76" s="35"/>
      <c r="K76" s="37"/>
      <c r="L76" s="37"/>
      <c r="M76" s="37"/>
      <c r="N76" s="37"/>
      <c r="O76" s="35"/>
      <c r="P76" s="35"/>
      <c r="Q76" s="35"/>
      <c r="R76" s="35"/>
      <c r="S76" s="35"/>
      <c r="T76" s="35"/>
      <c r="U76" s="35"/>
      <c r="V76" s="35"/>
    </row>
    <row r="77" spans="1:22" x14ac:dyDescent="0.25">
      <c r="A77" s="30">
        <v>202400010032743</v>
      </c>
      <c r="B77" s="57"/>
      <c r="C77" s="30"/>
      <c r="D77" s="30">
        <v>4</v>
      </c>
      <c r="E77" s="30">
        <v>15000100</v>
      </c>
      <c r="F77" s="30" t="s">
        <v>64</v>
      </c>
      <c r="G77" s="77"/>
      <c r="H77" s="77"/>
      <c r="I77" s="58">
        <v>425433.3</v>
      </c>
      <c r="J77" s="35"/>
      <c r="K77" s="37"/>
      <c r="L77" s="37"/>
      <c r="M77" s="37"/>
      <c r="N77" s="37"/>
      <c r="O77" s="35"/>
      <c r="P77" s="35"/>
      <c r="Q77" s="35"/>
      <c r="R77" s="35"/>
      <c r="S77" s="35"/>
      <c r="T77" s="35"/>
      <c r="U77" s="35"/>
      <c r="V77" s="35"/>
    </row>
    <row r="78" spans="1:22" x14ac:dyDescent="0.25">
      <c r="A78" s="30"/>
      <c r="B78" s="57"/>
      <c r="C78" s="30"/>
      <c r="D78" s="30"/>
      <c r="E78" s="30"/>
      <c r="F78" s="30"/>
      <c r="G78" s="77"/>
      <c r="H78" s="77"/>
      <c r="I78" s="58"/>
      <c r="J78" s="35"/>
      <c r="K78" s="37"/>
      <c r="L78" s="37"/>
      <c r="M78" s="37"/>
      <c r="N78" s="37"/>
      <c r="O78" s="35"/>
      <c r="P78" s="35"/>
      <c r="Q78" s="35"/>
      <c r="R78" s="35"/>
      <c r="S78" s="35"/>
      <c r="T78" s="35"/>
      <c r="U78" s="35"/>
      <c r="V78" s="35"/>
    </row>
    <row r="79" spans="1:22" x14ac:dyDescent="0.25">
      <c r="A79" s="30"/>
      <c r="B79" s="57"/>
      <c r="C79" s="30"/>
      <c r="D79" s="30"/>
      <c r="E79" s="30"/>
      <c r="F79" s="30"/>
      <c r="G79" s="77"/>
      <c r="H79" s="77"/>
      <c r="I79" s="58"/>
      <c r="J79" s="35"/>
      <c r="K79" s="37"/>
      <c r="L79" s="37"/>
      <c r="M79" s="37"/>
      <c r="N79" s="37"/>
      <c r="O79" s="35"/>
      <c r="P79" s="35"/>
      <c r="Q79" s="35"/>
      <c r="R79" s="35"/>
      <c r="S79" s="35"/>
      <c r="T79" s="35"/>
      <c r="U79" s="35"/>
      <c r="V79" s="35"/>
    </row>
    <row r="80" spans="1:22" x14ac:dyDescent="0.25">
      <c r="A80" s="56"/>
      <c r="B80" s="59"/>
      <c r="C80" s="60"/>
      <c r="D80" s="30"/>
      <c r="E80" s="30"/>
      <c r="F80" s="30"/>
      <c r="G80" s="78"/>
      <c r="H80" s="78"/>
      <c r="I80" s="61"/>
      <c r="J80" s="35"/>
      <c r="K80" s="37"/>
      <c r="L80" s="37"/>
      <c r="M80" s="37"/>
      <c r="N80" s="37"/>
      <c r="O80" s="35"/>
      <c r="P80" s="35"/>
      <c r="Q80" s="35"/>
      <c r="R80" s="35"/>
      <c r="S80" s="35"/>
      <c r="T80" s="35"/>
      <c r="U80" s="35"/>
      <c r="V80" s="35"/>
    </row>
    <row r="81" spans="1:22" x14ac:dyDescent="0.25">
      <c r="A81" s="79" t="s">
        <v>50</v>
      </c>
      <c r="B81" s="79"/>
      <c r="C81" s="62"/>
      <c r="D81" s="62"/>
      <c r="E81" s="30"/>
      <c r="F81" s="60"/>
      <c r="G81" s="80"/>
      <c r="H81" s="80"/>
      <c r="I81" s="63">
        <f>SUM(I75:I80)</f>
        <v>487953.3</v>
      </c>
      <c r="J81" s="35"/>
      <c r="K81" s="37"/>
      <c r="L81" s="37"/>
      <c r="M81" s="37"/>
      <c r="N81" s="37"/>
      <c r="O81" s="35"/>
      <c r="P81" s="35"/>
      <c r="Q81" s="35"/>
      <c r="R81" s="35"/>
      <c r="S81" s="35"/>
      <c r="T81" s="35"/>
      <c r="U81" s="35"/>
      <c r="V81" s="35"/>
    </row>
    <row r="82" spans="1:22" ht="13.9" customHeight="1" x14ac:dyDescent="0.25">
      <c r="A82" s="81" t="s">
        <v>66</v>
      </c>
      <c r="B82" s="81"/>
      <c r="C82" s="81"/>
      <c r="D82" s="81"/>
      <c r="E82" s="81"/>
      <c r="F82" s="81"/>
      <c r="G82" s="81"/>
      <c r="H82" s="81"/>
      <c r="I82" s="81"/>
      <c r="J82" s="35"/>
      <c r="K82" s="64"/>
      <c r="L82" s="37"/>
      <c r="M82" s="37"/>
      <c r="N82" s="37"/>
      <c r="O82" s="35"/>
      <c r="P82" s="35"/>
      <c r="Q82" s="35"/>
      <c r="R82" s="35"/>
      <c r="S82" s="35"/>
      <c r="T82" s="35"/>
      <c r="U82" s="35"/>
      <c r="V82" s="35"/>
    </row>
    <row r="83" spans="1:22" x14ac:dyDescent="0.25">
      <c r="A83" s="35"/>
      <c r="B83" s="35"/>
      <c r="C83" s="36"/>
      <c r="D83" s="35"/>
      <c r="E83" s="35"/>
      <c r="F83" s="35"/>
      <c r="G83" s="37"/>
      <c r="H83" s="35"/>
      <c r="I83" s="35"/>
      <c r="J83" s="35"/>
      <c r="K83" s="37"/>
      <c r="L83" s="37"/>
      <c r="M83" s="37"/>
      <c r="N83" s="37"/>
      <c r="O83" s="35"/>
      <c r="P83" s="35"/>
      <c r="Q83" s="35"/>
      <c r="R83" s="35"/>
      <c r="S83" s="35"/>
      <c r="T83" s="35"/>
      <c r="U83" s="35"/>
      <c r="V83" s="35"/>
    </row>
    <row r="84" spans="1:22" x14ac:dyDescent="0.25">
      <c r="A84" s="35"/>
      <c r="B84" s="35"/>
      <c r="C84" s="36"/>
      <c r="D84" s="35"/>
      <c r="E84" s="35"/>
      <c r="F84" s="35"/>
      <c r="G84" s="37"/>
      <c r="H84" s="35"/>
      <c r="I84" s="35"/>
      <c r="J84" s="35"/>
      <c r="K84" s="37"/>
      <c r="L84" s="37"/>
      <c r="M84" s="37"/>
      <c r="N84" s="37"/>
      <c r="O84" s="35"/>
      <c r="P84" s="35"/>
      <c r="Q84" s="35"/>
      <c r="R84" s="35"/>
      <c r="S84" s="35"/>
      <c r="T84" s="35"/>
      <c r="U84" s="35"/>
      <c r="V84" s="35"/>
    </row>
    <row r="85" spans="1:22" x14ac:dyDescent="0.25">
      <c r="A85" s="35"/>
      <c r="B85" s="35"/>
      <c r="C85" s="36"/>
      <c r="D85" s="35"/>
      <c r="E85" s="35"/>
      <c r="F85" s="35"/>
      <c r="G85" s="37"/>
      <c r="H85" s="35"/>
      <c r="I85" s="35"/>
      <c r="J85" s="35"/>
      <c r="K85" s="37"/>
      <c r="L85" s="37"/>
      <c r="M85" s="37"/>
      <c r="N85" s="37"/>
      <c r="O85" s="35"/>
      <c r="P85" s="35"/>
      <c r="Q85" s="35"/>
      <c r="R85" s="35"/>
      <c r="S85" s="35"/>
      <c r="T85" s="35"/>
      <c r="U85" s="35"/>
      <c r="V85" s="35"/>
    </row>
    <row r="86" spans="1:22" x14ac:dyDescent="0.25">
      <c r="A86" s="35"/>
      <c r="B86" s="35"/>
      <c r="C86" s="36"/>
      <c r="D86" s="35"/>
      <c r="E86" s="35"/>
      <c r="F86" s="35"/>
      <c r="G86" s="37"/>
      <c r="H86" s="35"/>
      <c r="I86" s="35"/>
      <c r="J86" s="35"/>
      <c r="K86" s="37"/>
      <c r="L86" s="37"/>
      <c r="M86" s="37"/>
      <c r="N86" s="37"/>
      <c r="O86" s="35"/>
      <c r="P86" s="35"/>
      <c r="Q86" s="35"/>
      <c r="R86" s="35"/>
      <c r="S86" s="35"/>
      <c r="T86" s="35"/>
      <c r="U86" s="35"/>
      <c r="V86" s="35"/>
    </row>
    <row r="87" spans="1:22" x14ac:dyDescent="0.25">
      <c r="A87" s="35"/>
      <c r="B87" s="35"/>
      <c r="C87" s="36"/>
      <c r="D87" s="35"/>
      <c r="E87" s="35"/>
      <c r="F87" s="35"/>
      <c r="G87" s="37"/>
      <c r="H87" s="35"/>
      <c r="I87" s="35"/>
      <c r="J87" s="35"/>
      <c r="K87" s="37"/>
      <c r="L87" s="37"/>
      <c r="M87" s="37"/>
      <c r="N87" s="37"/>
      <c r="O87" s="35"/>
      <c r="P87" s="35"/>
      <c r="Q87" s="35"/>
      <c r="R87" s="35"/>
      <c r="S87" s="35"/>
      <c r="T87" s="35"/>
      <c r="U87" s="35"/>
      <c r="V87" s="35"/>
    </row>
    <row r="88" spans="1:22" x14ac:dyDescent="0.25">
      <c r="A88" s="35"/>
      <c r="B88" s="35"/>
      <c r="C88" s="36"/>
      <c r="D88" s="35"/>
      <c r="E88" s="35"/>
      <c r="F88" s="35"/>
      <c r="G88" s="37"/>
      <c r="H88" s="35"/>
      <c r="I88" s="35"/>
      <c r="J88" s="35"/>
      <c r="K88" s="37"/>
      <c r="L88" s="37"/>
      <c r="M88" s="37"/>
      <c r="N88" s="37"/>
      <c r="O88" s="35"/>
      <c r="P88" s="35"/>
      <c r="Q88" s="35"/>
      <c r="R88" s="35"/>
      <c r="S88" s="35"/>
      <c r="T88" s="35"/>
      <c r="U88" s="35"/>
      <c r="V88" s="35"/>
    </row>
    <row r="89" spans="1:22" x14ac:dyDescent="0.25">
      <c r="A89" s="35"/>
      <c r="B89" s="35"/>
      <c r="C89" s="36"/>
      <c r="D89" s="35"/>
      <c r="E89" s="35"/>
      <c r="F89" s="35"/>
      <c r="G89" s="37"/>
      <c r="H89" s="35"/>
      <c r="I89" s="35"/>
      <c r="J89" s="35"/>
      <c r="K89" s="37"/>
      <c r="L89" s="37"/>
      <c r="M89" s="37"/>
      <c r="N89" s="37"/>
      <c r="O89" s="35"/>
      <c r="P89" s="35"/>
      <c r="Q89" s="35"/>
      <c r="R89" s="35"/>
      <c r="S89" s="35"/>
      <c r="T89" s="35"/>
      <c r="U89" s="35"/>
      <c r="V89" s="35"/>
    </row>
    <row r="90" spans="1:22" x14ac:dyDescent="0.25">
      <c r="A90" s="35"/>
      <c r="B90" s="35"/>
      <c r="C90" s="36"/>
      <c r="D90" s="35"/>
      <c r="E90" s="35"/>
      <c r="F90" s="35"/>
      <c r="G90" s="37"/>
      <c r="H90" s="35"/>
      <c r="I90" s="35"/>
      <c r="J90" s="35"/>
      <c r="K90" s="37"/>
      <c r="L90" s="37"/>
      <c r="M90" s="37"/>
      <c r="N90" s="37"/>
      <c r="O90" s="35"/>
      <c r="P90" s="35"/>
      <c r="Q90" s="35"/>
      <c r="R90" s="35"/>
      <c r="S90" s="35"/>
      <c r="T90" s="35"/>
      <c r="U90" s="35"/>
      <c r="V90" s="35"/>
    </row>
    <row r="91" spans="1:22" x14ac:dyDescent="0.25">
      <c r="A91" s="35"/>
      <c r="B91" s="35"/>
      <c r="C91" s="36"/>
      <c r="D91" s="35"/>
      <c r="E91" s="35"/>
      <c r="F91" s="35"/>
      <c r="G91" s="37"/>
      <c r="H91" s="35"/>
      <c r="I91" s="35"/>
      <c r="J91" s="35"/>
      <c r="K91" s="37"/>
      <c r="L91" s="37"/>
      <c r="M91" s="37"/>
      <c r="N91" s="37"/>
      <c r="O91" s="35"/>
      <c r="P91" s="35"/>
      <c r="Q91" s="35"/>
      <c r="R91" s="35"/>
      <c r="S91" s="35"/>
      <c r="T91" s="35"/>
      <c r="U91" s="35"/>
      <c r="V91" s="35"/>
    </row>
    <row r="92" spans="1:22" x14ac:dyDescent="0.25">
      <c r="A92" s="35"/>
      <c r="B92" s="35"/>
      <c r="C92" s="36"/>
      <c r="D92" s="35"/>
      <c r="E92" s="35"/>
      <c r="F92" s="35"/>
      <c r="G92" s="37"/>
      <c r="H92" s="35"/>
      <c r="I92" s="35"/>
      <c r="J92" s="35"/>
      <c r="K92" s="37"/>
      <c r="L92" s="37"/>
      <c r="M92" s="37"/>
      <c r="N92" s="37"/>
      <c r="O92" s="35"/>
      <c r="P92" s="35"/>
      <c r="Q92" s="35"/>
      <c r="R92" s="35"/>
      <c r="S92" s="35"/>
      <c r="T92" s="35"/>
      <c r="U92" s="35"/>
      <c r="V92" s="35"/>
    </row>
    <row r="93" spans="1:22" x14ac:dyDescent="0.25">
      <c r="A93" s="35"/>
      <c r="B93" s="35"/>
      <c r="C93" s="36"/>
      <c r="D93" s="35"/>
      <c r="E93" s="35"/>
      <c r="F93" s="35"/>
      <c r="G93" s="37"/>
      <c r="H93" s="35"/>
      <c r="I93" s="35"/>
      <c r="J93" s="35"/>
      <c r="K93" s="37"/>
      <c r="L93" s="37"/>
      <c r="M93" s="37"/>
      <c r="N93" s="37"/>
      <c r="O93" s="35"/>
      <c r="P93" s="35"/>
      <c r="Q93" s="35"/>
      <c r="R93" s="35"/>
      <c r="S93" s="35"/>
      <c r="T93" s="35"/>
      <c r="U93" s="35"/>
      <c r="V93" s="35"/>
    </row>
    <row r="94" spans="1:22" x14ac:dyDescent="0.25">
      <c r="A94" s="35"/>
      <c r="B94" s="35"/>
      <c r="C94" s="36"/>
      <c r="D94" s="35"/>
      <c r="E94" s="35"/>
      <c r="F94" s="35"/>
      <c r="G94" s="37"/>
      <c r="H94" s="35"/>
      <c r="I94" s="35"/>
      <c r="J94" s="35"/>
      <c r="K94" s="37"/>
      <c r="L94" s="37"/>
      <c r="M94" s="37"/>
      <c r="N94" s="37"/>
      <c r="O94" s="35"/>
      <c r="P94" s="35"/>
      <c r="Q94" s="35"/>
      <c r="R94" s="35"/>
      <c r="S94" s="35"/>
      <c r="T94" s="35"/>
      <c r="U94" s="35"/>
      <c r="V94" s="35"/>
    </row>
    <row r="95" spans="1:22" x14ac:dyDescent="0.25">
      <c r="A95" s="35"/>
      <c r="B95" s="35"/>
      <c r="C95" s="36"/>
      <c r="D95" s="35"/>
      <c r="E95" s="35"/>
      <c r="F95" s="35"/>
      <c r="G95" s="37"/>
      <c r="H95" s="35"/>
      <c r="I95" s="35"/>
      <c r="J95" s="35"/>
      <c r="K95" s="37"/>
      <c r="L95" s="37"/>
      <c r="M95" s="37"/>
      <c r="N95" s="37"/>
      <c r="O95" s="35"/>
      <c r="P95" s="35"/>
      <c r="Q95" s="35"/>
      <c r="R95" s="35"/>
      <c r="S95" s="35"/>
      <c r="T95" s="35"/>
      <c r="U95" s="35"/>
      <c r="V95" s="35"/>
    </row>
    <row r="96" spans="1:22" x14ac:dyDescent="0.25">
      <c r="A96" s="35"/>
      <c r="B96" s="35"/>
      <c r="C96" s="36"/>
      <c r="D96" s="35"/>
      <c r="E96" s="35"/>
      <c r="F96" s="35"/>
      <c r="G96" s="37"/>
      <c r="H96" s="35"/>
      <c r="I96" s="35"/>
      <c r="J96" s="35"/>
      <c r="K96" s="37"/>
      <c r="L96" s="37"/>
      <c r="M96" s="37"/>
      <c r="N96" s="37"/>
      <c r="O96" s="35"/>
      <c r="P96" s="35"/>
      <c r="Q96" s="35"/>
      <c r="R96" s="35"/>
      <c r="S96" s="35"/>
      <c r="T96" s="35"/>
      <c r="U96" s="35"/>
      <c r="V96" s="35"/>
    </row>
    <row r="97" spans="1:22" x14ac:dyDescent="0.25">
      <c r="A97" s="35"/>
      <c r="B97" s="35"/>
      <c r="C97" s="36"/>
      <c r="D97" s="35"/>
      <c r="E97" s="35"/>
      <c r="F97" s="35"/>
      <c r="G97" s="37"/>
      <c r="H97" s="35"/>
      <c r="I97" s="35"/>
      <c r="J97" s="35"/>
      <c r="K97" s="37"/>
      <c r="L97" s="37"/>
      <c r="M97" s="37"/>
      <c r="N97" s="37"/>
      <c r="O97" s="35"/>
      <c r="P97" s="35"/>
      <c r="Q97" s="35"/>
      <c r="R97" s="35"/>
      <c r="S97" s="35"/>
      <c r="T97" s="35"/>
      <c r="U97" s="35"/>
      <c r="V97" s="35"/>
    </row>
    <row r="98" spans="1:22" x14ac:dyDescent="0.25">
      <c r="A98" s="35"/>
      <c r="B98" s="35"/>
      <c r="C98" s="36"/>
      <c r="D98" s="35"/>
      <c r="E98" s="35"/>
      <c r="F98" s="35"/>
      <c r="G98" s="37"/>
      <c r="H98" s="35"/>
      <c r="I98" s="35"/>
      <c r="J98" s="35"/>
      <c r="K98" s="37"/>
      <c r="L98" s="37"/>
      <c r="M98" s="37"/>
      <c r="N98" s="37"/>
      <c r="O98" s="35"/>
      <c r="P98" s="35"/>
      <c r="Q98" s="35"/>
      <c r="R98" s="35"/>
      <c r="S98" s="35"/>
      <c r="T98" s="35"/>
      <c r="U98" s="35"/>
      <c r="V98" s="35"/>
    </row>
    <row r="99" spans="1:22" x14ac:dyDescent="0.25">
      <c r="A99" s="35"/>
      <c r="B99" s="35"/>
      <c r="C99" s="36"/>
      <c r="D99" s="35"/>
      <c r="E99" s="35"/>
      <c r="F99" s="35"/>
      <c r="G99" s="37"/>
      <c r="H99" s="35"/>
      <c r="I99" s="35"/>
      <c r="J99" s="35"/>
      <c r="K99" s="37"/>
      <c r="L99" s="37"/>
      <c r="M99" s="37"/>
      <c r="N99" s="37"/>
      <c r="O99" s="35"/>
      <c r="P99" s="35"/>
      <c r="Q99" s="35"/>
      <c r="R99" s="35"/>
      <c r="S99" s="35"/>
      <c r="T99" s="35"/>
      <c r="U99" s="35"/>
      <c r="V99" s="35"/>
    </row>
    <row r="100" spans="1:22" x14ac:dyDescent="0.25">
      <c r="A100" s="35"/>
      <c r="B100" s="35"/>
      <c r="C100" s="36"/>
      <c r="D100" s="35"/>
      <c r="E100" s="35"/>
      <c r="F100" s="35"/>
      <c r="G100" s="37"/>
      <c r="H100" s="35"/>
      <c r="I100" s="35"/>
      <c r="J100" s="35"/>
      <c r="K100" s="37"/>
      <c r="L100" s="37"/>
      <c r="M100" s="37"/>
      <c r="N100" s="37"/>
      <c r="O100" s="35"/>
      <c r="P100" s="35"/>
      <c r="Q100" s="35"/>
      <c r="R100" s="35"/>
      <c r="S100" s="35"/>
      <c r="T100" s="35"/>
      <c r="U100" s="35"/>
      <c r="V100" s="35"/>
    </row>
    <row r="101" spans="1:22" x14ac:dyDescent="0.25">
      <c r="A101" s="35"/>
      <c r="B101" s="35"/>
      <c r="C101" s="36"/>
      <c r="D101" s="35"/>
      <c r="E101" s="35"/>
      <c r="F101" s="35"/>
      <c r="G101" s="37"/>
      <c r="H101" s="35"/>
      <c r="I101" s="35"/>
      <c r="J101" s="35"/>
      <c r="K101" s="37"/>
      <c r="L101" s="37"/>
      <c r="M101" s="37"/>
      <c r="N101" s="37"/>
      <c r="O101" s="35"/>
      <c r="P101" s="35"/>
      <c r="Q101" s="35"/>
      <c r="R101" s="35"/>
      <c r="S101" s="35"/>
      <c r="T101" s="35"/>
      <c r="U101" s="35"/>
      <c r="V101" s="35"/>
    </row>
    <row r="102" spans="1:22" x14ac:dyDescent="0.25">
      <c r="A102" s="35"/>
      <c r="B102" s="35"/>
      <c r="C102" s="36"/>
      <c r="D102" s="35"/>
      <c r="E102" s="35"/>
      <c r="F102" s="35"/>
      <c r="G102" s="37"/>
      <c r="H102" s="35"/>
      <c r="I102" s="35"/>
      <c r="J102" s="35"/>
      <c r="K102" s="37"/>
      <c r="L102" s="37"/>
      <c r="M102" s="37"/>
      <c r="N102" s="37"/>
      <c r="O102" s="35"/>
      <c r="P102" s="35"/>
      <c r="Q102" s="35"/>
      <c r="R102" s="35"/>
      <c r="S102" s="35"/>
      <c r="T102" s="35"/>
      <c r="U102" s="35"/>
      <c r="V102" s="35"/>
    </row>
    <row r="103" spans="1:22" x14ac:dyDescent="0.25">
      <c r="A103" s="35"/>
      <c r="B103" s="35"/>
      <c r="C103" s="36"/>
      <c r="D103" s="35"/>
      <c r="E103" s="35"/>
      <c r="F103" s="35"/>
      <c r="G103" s="37"/>
      <c r="H103" s="35"/>
      <c r="I103" s="35"/>
      <c r="J103" s="35"/>
      <c r="K103" s="37"/>
      <c r="L103" s="37"/>
      <c r="M103" s="37"/>
      <c r="N103" s="37"/>
      <c r="O103" s="35"/>
      <c r="P103" s="35"/>
      <c r="Q103" s="35"/>
      <c r="R103" s="35"/>
      <c r="S103" s="35"/>
      <c r="T103" s="35"/>
      <c r="U103" s="35"/>
      <c r="V103" s="35"/>
    </row>
    <row r="104" spans="1:22" x14ac:dyDescent="0.25">
      <c r="A104" s="35"/>
      <c r="B104" s="35"/>
      <c r="C104" s="36"/>
      <c r="D104" s="35"/>
      <c r="E104" s="35"/>
      <c r="F104" s="35"/>
      <c r="G104" s="37"/>
      <c r="H104" s="35"/>
      <c r="I104" s="35"/>
      <c r="J104" s="35"/>
      <c r="K104" s="37"/>
      <c r="L104" s="37"/>
      <c r="M104" s="37"/>
      <c r="N104" s="37"/>
      <c r="O104" s="35"/>
      <c r="P104" s="35"/>
      <c r="Q104" s="35"/>
      <c r="R104" s="35"/>
      <c r="S104" s="35"/>
      <c r="T104" s="35"/>
      <c r="U104" s="35"/>
      <c r="V104" s="35"/>
    </row>
    <row r="105" spans="1:22" x14ac:dyDescent="0.25">
      <c r="A105" s="35"/>
      <c r="B105" s="35"/>
      <c r="C105" s="36"/>
      <c r="D105" s="35"/>
      <c r="E105" s="35"/>
      <c r="F105" s="35"/>
      <c r="G105" s="37"/>
      <c r="H105" s="35"/>
      <c r="I105" s="35"/>
      <c r="J105" s="35"/>
      <c r="K105" s="37"/>
      <c r="L105" s="37"/>
      <c r="M105" s="37"/>
      <c r="N105" s="37"/>
      <c r="O105" s="35"/>
      <c r="P105" s="35"/>
      <c r="Q105" s="35"/>
      <c r="R105" s="35"/>
      <c r="S105" s="35"/>
      <c r="T105" s="35"/>
      <c r="U105" s="35"/>
      <c r="V105" s="35"/>
    </row>
    <row r="106" spans="1:22" x14ac:dyDescent="0.25">
      <c r="A106" s="35"/>
      <c r="B106" s="35"/>
      <c r="C106" s="36"/>
      <c r="D106" s="35"/>
      <c r="E106" s="35"/>
      <c r="F106" s="35"/>
      <c r="G106" s="37"/>
      <c r="H106" s="35"/>
      <c r="I106" s="35"/>
      <c r="J106" s="35"/>
      <c r="K106" s="37"/>
      <c r="L106" s="37"/>
      <c r="M106" s="37"/>
      <c r="N106" s="37"/>
      <c r="O106" s="35"/>
      <c r="P106" s="35"/>
      <c r="Q106" s="35"/>
      <c r="R106" s="35"/>
      <c r="S106" s="35"/>
      <c r="T106" s="35"/>
      <c r="U106" s="35"/>
      <c r="V106" s="35"/>
    </row>
    <row r="107" spans="1:22" x14ac:dyDescent="0.25">
      <c r="A107" s="35"/>
      <c r="B107" s="35"/>
      <c r="C107" s="36"/>
      <c r="D107" s="35"/>
      <c r="E107" s="35"/>
      <c r="F107" s="35"/>
      <c r="G107" s="37"/>
      <c r="H107" s="35"/>
      <c r="I107" s="35"/>
      <c r="J107" s="35"/>
      <c r="K107" s="37"/>
      <c r="L107" s="37"/>
      <c r="M107" s="37"/>
      <c r="N107" s="37"/>
      <c r="O107" s="35"/>
      <c r="P107" s="35"/>
      <c r="Q107" s="35"/>
      <c r="R107" s="35"/>
      <c r="S107" s="35"/>
      <c r="T107" s="35"/>
      <c r="U107" s="35"/>
      <c r="V107" s="35"/>
    </row>
    <row r="108" spans="1:22" x14ac:dyDescent="0.25">
      <c r="A108" s="35"/>
      <c r="B108" s="35"/>
      <c r="C108" s="36"/>
      <c r="D108" s="35"/>
      <c r="E108" s="35"/>
      <c r="F108" s="35"/>
      <c r="G108" s="37"/>
      <c r="H108" s="35"/>
      <c r="I108" s="35"/>
      <c r="J108" s="35"/>
      <c r="K108" s="37"/>
      <c r="L108" s="37"/>
      <c r="M108" s="37"/>
      <c r="N108" s="37"/>
      <c r="O108" s="35"/>
      <c r="P108" s="35"/>
      <c r="Q108" s="35"/>
      <c r="R108" s="35"/>
      <c r="S108" s="35"/>
      <c r="T108" s="35"/>
      <c r="U108" s="35"/>
      <c r="V108" s="35"/>
    </row>
    <row r="109" spans="1:22" x14ac:dyDescent="0.25">
      <c r="A109" s="35"/>
      <c r="B109" s="35"/>
      <c r="C109" s="36"/>
      <c r="D109" s="35"/>
      <c r="E109" s="35"/>
      <c r="F109" s="35"/>
      <c r="G109" s="37"/>
      <c r="H109" s="35"/>
      <c r="I109" s="35"/>
      <c r="J109" s="35"/>
      <c r="K109" s="37"/>
      <c r="L109" s="37"/>
      <c r="M109" s="37"/>
      <c r="N109" s="37"/>
      <c r="O109" s="35"/>
      <c r="P109" s="35"/>
      <c r="Q109" s="35"/>
      <c r="R109" s="35"/>
      <c r="S109" s="35"/>
      <c r="T109" s="35"/>
      <c r="U109" s="35"/>
      <c r="V109" s="35"/>
    </row>
    <row r="110" spans="1:22" x14ac:dyDescent="0.25">
      <c r="A110" s="35"/>
      <c r="B110" s="35"/>
      <c r="C110" s="36"/>
      <c r="D110" s="35"/>
      <c r="E110" s="35"/>
      <c r="F110" s="35"/>
      <c r="G110" s="37"/>
      <c r="H110" s="35"/>
      <c r="I110" s="35"/>
      <c r="J110" s="35"/>
      <c r="K110" s="37"/>
      <c r="L110" s="37"/>
      <c r="M110" s="37"/>
      <c r="N110" s="37"/>
      <c r="O110" s="35"/>
      <c r="P110" s="35"/>
      <c r="Q110" s="35"/>
      <c r="R110" s="35"/>
      <c r="S110" s="35"/>
      <c r="T110" s="35"/>
      <c r="U110" s="35"/>
      <c r="V110" s="35"/>
    </row>
    <row r="111" spans="1:22" x14ac:dyDescent="0.25">
      <c r="A111" s="35"/>
      <c r="B111" s="35"/>
      <c r="C111" s="36"/>
      <c r="D111" s="35"/>
      <c r="E111" s="35"/>
      <c r="F111" s="35"/>
      <c r="G111" s="37"/>
      <c r="H111" s="35"/>
      <c r="I111" s="35"/>
      <c r="J111" s="35"/>
      <c r="K111" s="37"/>
      <c r="L111" s="37"/>
      <c r="M111" s="37"/>
      <c r="N111" s="37"/>
      <c r="O111" s="35"/>
      <c r="P111" s="35"/>
      <c r="Q111" s="35"/>
      <c r="R111" s="35"/>
      <c r="S111" s="35"/>
      <c r="T111" s="35"/>
      <c r="U111" s="35"/>
      <c r="V111" s="35"/>
    </row>
    <row r="112" spans="1:22" x14ac:dyDescent="0.25">
      <c r="A112" s="35"/>
      <c r="B112" s="35"/>
      <c r="C112" s="36"/>
      <c r="D112" s="35"/>
      <c r="E112" s="35"/>
      <c r="F112" s="35"/>
      <c r="G112" s="37"/>
      <c r="H112" s="35"/>
      <c r="I112" s="35"/>
      <c r="J112" s="35"/>
      <c r="K112" s="37"/>
      <c r="L112" s="37"/>
      <c r="M112" s="37"/>
      <c r="N112" s="37"/>
      <c r="O112" s="35"/>
      <c r="P112" s="35"/>
      <c r="Q112" s="35"/>
      <c r="R112" s="35"/>
      <c r="S112" s="35"/>
      <c r="T112" s="35"/>
      <c r="U112" s="35"/>
      <c r="V112" s="35"/>
    </row>
    <row r="113" spans="1:22" x14ac:dyDescent="0.25">
      <c r="A113" s="35"/>
      <c r="B113" s="35"/>
      <c r="C113" s="36"/>
      <c r="D113" s="35"/>
      <c r="E113" s="35"/>
      <c r="F113" s="35"/>
      <c r="G113" s="37"/>
      <c r="H113" s="35"/>
      <c r="I113" s="35"/>
      <c r="J113" s="35"/>
      <c r="K113" s="37"/>
      <c r="L113" s="37"/>
      <c r="M113" s="37"/>
      <c r="N113" s="37"/>
      <c r="O113" s="35"/>
      <c r="P113" s="35"/>
      <c r="Q113" s="35"/>
      <c r="R113" s="35"/>
      <c r="S113" s="35"/>
      <c r="T113" s="35"/>
      <c r="U113" s="35"/>
      <c r="V113" s="35"/>
    </row>
    <row r="114" spans="1:22" x14ac:dyDescent="0.25">
      <c r="A114" s="35"/>
      <c r="B114" s="35"/>
      <c r="C114" s="36"/>
      <c r="D114" s="35"/>
      <c r="E114" s="35"/>
      <c r="F114" s="35"/>
      <c r="G114" s="37"/>
      <c r="H114" s="35"/>
      <c r="I114" s="35"/>
      <c r="J114" s="35"/>
      <c r="K114" s="37"/>
      <c r="L114" s="37"/>
      <c r="M114" s="37"/>
      <c r="N114" s="37"/>
      <c r="O114" s="35"/>
      <c r="P114" s="35"/>
      <c r="Q114" s="35"/>
      <c r="R114" s="35"/>
      <c r="S114" s="35"/>
      <c r="T114" s="35"/>
      <c r="U114" s="35"/>
      <c r="V114" s="35"/>
    </row>
    <row r="115" spans="1:22" x14ac:dyDescent="0.25">
      <c r="A115" s="35"/>
      <c r="B115" s="35"/>
      <c r="C115" s="36"/>
      <c r="D115" s="35"/>
      <c r="E115" s="35"/>
      <c r="F115" s="35"/>
      <c r="G115" s="37"/>
      <c r="H115" s="35"/>
      <c r="I115" s="35"/>
      <c r="J115" s="35"/>
      <c r="K115" s="37"/>
      <c r="L115" s="37"/>
      <c r="M115" s="37"/>
      <c r="N115" s="37"/>
      <c r="O115" s="35"/>
      <c r="P115" s="35"/>
      <c r="Q115" s="35"/>
      <c r="R115" s="35"/>
      <c r="S115" s="35"/>
      <c r="T115" s="35"/>
      <c r="U115" s="35"/>
      <c r="V115" s="35"/>
    </row>
    <row r="116" spans="1:22" x14ac:dyDescent="0.25">
      <c r="A116" s="35"/>
      <c r="B116" s="35"/>
      <c r="C116" s="36"/>
      <c r="D116" s="35"/>
      <c r="E116" s="35"/>
      <c r="F116" s="35"/>
      <c r="G116" s="37"/>
      <c r="H116" s="35"/>
      <c r="I116" s="35"/>
      <c r="J116" s="35"/>
      <c r="K116" s="37"/>
      <c r="L116" s="37"/>
      <c r="M116" s="37"/>
      <c r="N116" s="37"/>
      <c r="O116" s="35"/>
      <c r="P116" s="35"/>
      <c r="Q116" s="35"/>
      <c r="R116" s="35"/>
      <c r="S116" s="35"/>
      <c r="T116" s="35"/>
      <c r="U116" s="35"/>
      <c r="V116" s="35"/>
    </row>
    <row r="117" spans="1:22" x14ac:dyDescent="0.25">
      <c r="A117" s="35"/>
      <c r="B117" s="35"/>
      <c r="C117" s="36"/>
      <c r="D117" s="35"/>
      <c r="E117" s="35"/>
      <c r="F117" s="35"/>
      <c r="G117" s="37"/>
      <c r="H117" s="35"/>
      <c r="I117" s="35"/>
      <c r="J117" s="35"/>
      <c r="K117" s="37"/>
      <c r="L117" s="37"/>
      <c r="M117" s="37"/>
      <c r="N117" s="37"/>
      <c r="O117" s="35"/>
      <c r="P117" s="35"/>
      <c r="Q117" s="35"/>
      <c r="R117" s="35"/>
      <c r="S117" s="35"/>
      <c r="T117" s="35"/>
      <c r="U117" s="35"/>
      <c r="V117" s="35"/>
    </row>
    <row r="118" spans="1:22" x14ac:dyDescent="0.25">
      <c r="A118" s="18"/>
      <c r="B118" s="18"/>
      <c r="C118" s="65"/>
      <c r="D118" s="18"/>
      <c r="E118" s="18"/>
      <c r="F118" s="18"/>
      <c r="G118" s="17"/>
      <c r="H118" s="18"/>
      <c r="I118" s="18"/>
      <c r="J118" s="18"/>
      <c r="K118" s="17"/>
      <c r="L118" s="17"/>
      <c r="M118" s="17"/>
      <c r="N118" s="17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65"/>
      <c r="D119" s="18"/>
      <c r="E119" s="18"/>
      <c r="F119" s="18"/>
      <c r="G119" s="17"/>
      <c r="H119" s="18"/>
      <c r="I119" s="18"/>
      <c r="J119" s="18"/>
      <c r="K119" s="17"/>
      <c r="L119" s="17"/>
      <c r="M119" s="17"/>
      <c r="N119" s="17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65"/>
      <c r="D120" s="18"/>
      <c r="E120" s="18"/>
      <c r="F120" s="18"/>
      <c r="G120" s="17"/>
      <c r="H120" s="18"/>
      <c r="I120" s="18"/>
      <c r="J120" s="18"/>
      <c r="K120" s="17"/>
      <c r="L120" s="17"/>
      <c r="M120" s="17"/>
      <c r="N120" s="17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65"/>
      <c r="D121" s="18"/>
      <c r="E121" s="18"/>
      <c r="F121" s="18"/>
      <c r="G121" s="17"/>
      <c r="H121" s="18"/>
      <c r="I121" s="18"/>
      <c r="J121" s="18"/>
      <c r="K121" s="17"/>
      <c r="L121" s="17"/>
      <c r="M121" s="17"/>
      <c r="N121" s="17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65"/>
      <c r="D122" s="18"/>
      <c r="E122" s="18"/>
      <c r="F122" s="18"/>
      <c r="G122" s="17"/>
      <c r="H122" s="18"/>
      <c r="I122" s="18"/>
      <c r="J122" s="18"/>
      <c r="K122" s="17"/>
      <c r="L122" s="17"/>
      <c r="M122" s="17"/>
      <c r="N122" s="17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65"/>
      <c r="D123" s="18"/>
      <c r="E123" s="18"/>
      <c r="F123" s="18"/>
      <c r="G123" s="17"/>
      <c r="H123" s="18"/>
      <c r="I123" s="18"/>
      <c r="J123" s="18"/>
      <c r="K123" s="17"/>
      <c r="L123" s="17"/>
      <c r="M123" s="17"/>
      <c r="N123" s="17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65"/>
      <c r="D124" s="18"/>
      <c r="E124" s="18"/>
      <c r="F124" s="18"/>
      <c r="G124" s="17"/>
      <c r="H124" s="18"/>
      <c r="I124" s="18"/>
      <c r="J124" s="18"/>
      <c r="K124" s="17"/>
      <c r="L124" s="17"/>
      <c r="M124" s="17"/>
      <c r="N124" s="17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65"/>
      <c r="D125" s="18"/>
      <c r="E125" s="18"/>
      <c r="F125" s="18"/>
      <c r="G125" s="17"/>
      <c r="H125" s="18"/>
      <c r="I125" s="18"/>
      <c r="J125" s="18"/>
      <c r="K125" s="17"/>
      <c r="L125" s="17"/>
      <c r="M125" s="17"/>
      <c r="N125" s="17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65"/>
      <c r="D126" s="18"/>
      <c r="E126" s="18"/>
      <c r="F126" s="18"/>
      <c r="G126" s="17"/>
      <c r="H126" s="18"/>
      <c r="I126" s="18"/>
      <c r="J126" s="18"/>
      <c r="K126" s="17"/>
      <c r="L126" s="17"/>
      <c r="M126" s="17"/>
      <c r="N126" s="17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65"/>
      <c r="D127" s="18"/>
      <c r="E127" s="18"/>
      <c r="F127" s="18"/>
      <c r="G127" s="17"/>
      <c r="H127" s="18"/>
      <c r="I127" s="18"/>
      <c r="J127" s="18"/>
      <c r="K127" s="1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65"/>
      <c r="D128" s="18"/>
      <c r="E128" s="18"/>
      <c r="F128" s="18"/>
      <c r="G128" s="17"/>
      <c r="H128" s="18"/>
      <c r="I128" s="18"/>
      <c r="J128" s="18"/>
      <c r="K128" s="1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65"/>
      <c r="D129" s="18"/>
      <c r="E129" s="18"/>
      <c r="F129" s="18"/>
      <c r="G129" s="17"/>
      <c r="H129" s="18"/>
      <c r="I129" s="18"/>
      <c r="J129" s="18"/>
      <c r="K129" s="1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65"/>
      <c r="D130" s="18"/>
      <c r="E130" s="18"/>
      <c r="F130" s="18"/>
      <c r="G130" s="17"/>
      <c r="H130" s="18"/>
      <c r="I130" s="18"/>
      <c r="J130" s="18"/>
      <c r="K130" s="1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65"/>
      <c r="D131" s="18"/>
      <c r="E131" s="18"/>
      <c r="F131" s="18"/>
      <c r="G131" s="17"/>
      <c r="H131" s="18"/>
      <c r="I131" s="18"/>
      <c r="J131" s="18"/>
      <c r="K131" s="1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65"/>
      <c r="D132" s="18"/>
      <c r="E132" s="18"/>
      <c r="F132" s="18"/>
      <c r="G132" s="17"/>
      <c r="H132" s="18"/>
      <c r="I132" s="18"/>
      <c r="J132" s="18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65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65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65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65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65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65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65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65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65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65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65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65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65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65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65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65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65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65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65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65"/>
      <c r="D152" s="18"/>
      <c r="E152" s="18"/>
      <c r="F152" s="18"/>
      <c r="G152" s="17"/>
      <c r="H152" s="18"/>
      <c r="I152" s="18"/>
      <c r="J152" s="18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65"/>
      <c r="D153" s="18"/>
      <c r="E153" s="18"/>
      <c r="F153" s="18"/>
      <c r="G153" s="17"/>
      <c r="H153" s="18"/>
      <c r="I153" s="18"/>
      <c r="J153" s="18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65"/>
      <c r="D154" s="18"/>
      <c r="E154" s="18"/>
      <c r="F154" s="18"/>
      <c r="G154" s="17"/>
      <c r="H154" s="18"/>
      <c r="I154" s="18"/>
      <c r="J154" s="18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65"/>
      <c r="D155" s="18"/>
      <c r="E155" s="18"/>
      <c r="F155" s="18"/>
      <c r="G155" s="17"/>
      <c r="H155" s="18"/>
      <c r="I155" s="18"/>
      <c r="J155" s="18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65"/>
      <c r="D156" s="18"/>
      <c r="E156" s="18"/>
      <c r="F156" s="18"/>
      <c r="G156" s="17"/>
      <c r="H156" s="18"/>
      <c r="I156" s="18"/>
      <c r="J156" s="18"/>
      <c r="K156" s="1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65"/>
      <c r="D157" s="18"/>
      <c r="E157" s="18"/>
      <c r="F157" s="18"/>
      <c r="G157" s="17"/>
      <c r="H157" s="18"/>
      <c r="I157" s="18"/>
      <c r="J157" s="18"/>
      <c r="K157" s="17"/>
      <c r="L157" s="17"/>
      <c r="M157" s="17"/>
      <c r="N157" s="17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65"/>
      <c r="D158" s="18"/>
      <c r="E158" s="18"/>
      <c r="F158" s="18"/>
      <c r="G158" s="17"/>
      <c r="H158" s="18"/>
      <c r="I158" s="18"/>
      <c r="J158" s="18"/>
      <c r="K158" s="17"/>
      <c r="L158" s="17"/>
      <c r="M158" s="17"/>
      <c r="N158" s="17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65"/>
      <c r="D159" s="18"/>
      <c r="E159" s="18"/>
      <c r="F159" s="18"/>
      <c r="G159" s="17"/>
      <c r="H159" s="18"/>
      <c r="I159" s="18"/>
      <c r="J159" s="18"/>
      <c r="K159" s="17"/>
      <c r="L159" s="17"/>
      <c r="M159" s="17"/>
      <c r="N159" s="17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65"/>
      <c r="D160" s="18"/>
      <c r="E160" s="18"/>
      <c r="F160" s="18"/>
      <c r="G160" s="17"/>
      <c r="H160" s="18"/>
      <c r="I160" s="18"/>
      <c r="J160" s="18"/>
      <c r="K160" s="17"/>
      <c r="L160" s="17"/>
      <c r="M160" s="17"/>
      <c r="N160" s="17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65"/>
      <c r="D161" s="18"/>
      <c r="E161" s="18"/>
      <c r="F161" s="18"/>
      <c r="G161" s="17"/>
      <c r="H161" s="18"/>
      <c r="I161" s="18"/>
      <c r="J161" s="18"/>
      <c r="K161" s="17"/>
      <c r="L161" s="17"/>
      <c r="M161" s="17"/>
      <c r="N161" s="17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65"/>
      <c r="D162" s="18"/>
      <c r="E162" s="18"/>
      <c r="F162" s="18"/>
      <c r="G162" s="17"/>
      <c r="H162" s="18"/>
      <c r="I162" s="18"/>
      <c r="J162" s="18"/>
      <c r="K162" s="17"/>
      <c r="L162" s="17"/>
      <c r="M162" s="17"/>
      <c r="N162" s="17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65"/>
      <c r="D163" s="18"/>
      <c r="E163" s="18"/>
      <c r="F163" s="18"/>
      <c r="G163" s="17"/>
      <c r="H163" s="18"/>
      <c r="I163" s="18"/>
      <c r="J163" s="18"/>
      <c r="K163" s="17"/>
      <c r="L163" s="17"/>
      <c r="M163" s="17"/>
      <c r="N163" s="17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65"/>
      <c r="D164" s="18"/>
      <c r="E164" s="18"/>
      <c r="F164" s="18"/>
      <c r="G164" s="17"/>
      <c r="H164" s="18"/>
      <c r="I164" s="18"/>
      <c r="J164" s="18"/>
      <c r="K164" s="17"/>
      <c r="L164" s="17"/>
      <c r="M164" s="17"/>
      <c r="N164" s="17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65"/>
      <c r="D165" s="18"/>
      <c r="E165" s="18"/>
      <c r="F165" s="18"/>
      <c r="G165" s="17"/>
      <c r="H165" s="18"/>
      <c r="I165" s="18"/>
      <c r="J165" s="18"/>
      <c r="K165" s="17"/>
      <c r="L165" s="17"/>
      <c r="M165" s="17"/>
      <c r="N165" s="17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65"/>
      <c r="D166" s="18"/>
      <c r="E166" s="18"/>
      <c r="F166" s="18"/>
      <c r="G166" s="17"/>
      <c r="H166" s="18"/>
      <c r="I166" s="18"/>
      <c r="J166" s="18"/>
      <c r="K166" s="17"/>
      <c r="L166" s="17"/>
      <c r="M166" s="17"/>
      <c r="N166" s="17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65"/>
      <c r="D167" s="18"/>
      <c r="E167" s="18"/>
      <c r="F167" s="18"/>
      <c r="G167" s="17"/>
      <c r="H167" s="18"/>
      <c r="I167" s="18"/>
      <c r="J167" s="18"/>
      <c r="K167" s="17"/>
      <c r="L167" s="17"/>
      <c r="M167" s="17"/>
      <c r="N167" s="17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65"/>
      <c r="D168" s="18"/>
      <c r="E168" s="18"/>
      <c r="F168" s="18"/>
      <c r="G168" s="17"/>
      <c r="H168" s="18"/>
      <c r="I168" s="18"/>
      <c r="J168" s="18"/>
      <c r="K168" s="17"/>
      <c r="L168" s="17"/>
      <c r="M168" s="17"/>
      <c r="N168" s="17"/>
      <c r="O168" s="18"/>
      <c r="P168" s="18"/>
      <c r="Q168" s="18"/>
      <c r="R168" s="18"/>
      <c r="S168" s="18"/>
      <c r="T168" s="18"/>
      <c r="U168" s="18"/>
      <c r="V168" s="18"/>
    </row>
  </sheetData>
  <autoFilter ref="A55:K63" xr:uid="{00000000-0009-0000-0000-000000000000}"/>
  <mergeCells count="63">
    <mergeCell ref="G79:H79"/>
    <mergeCell ref="G80:H80"/>
    <mergeCell ref="A81:B81"/>
    <mergeCell ref="G81:H81"/>
    <mergeCell ref="A82:I82"/>
    <mergeCell ref="G74:H74"/>
    <mergeCell ref="G75:H75"/>
    <mergeCell ref="G76:H76"/>
    <mergeCell ref="G77:H77"/>
    <mergeCell ref="G78:H78"/>
    <mergeCell ref="A68:K68"/>
    <mergeCell ref="A69:K69"/>
    <mergeCell ref="A71:H71"/>
    <mergeCell ref="A72:C72"/>
    <mergeCell ref="A73:I73"/>
    <mergeCell ref="A62:E62"/>
    <mergeCell ref="A63:H63"/>
    <mergeCell ref="A64:O64"/>
    <mergeCell ref="A65:H65"/>
    <mergeCell ref="A66:K67"/>
    <mergeCell ref="L66:O67"/>
    <mergeCell ref="A57:E57"/>
    <mergeCell ref="A58:E58"/>
    <mergeCell ref="A59:E59"/>
    <mergeCell ref="A60:E60"/>
    <mergeCell ref="A61:E61"/>
    <mergeCell ref="A51:E51"/>
    <mergeCell ref="A52:E52"/>
    <mergeCell ref="A54:K54"/>
    <mergeCell ref="A55:E55"/>
    <mergeCell ref="A56:E56"/>
    <mergeCell ref="A45:E45"/>
    <mergeCell ref="A46:E47"/>
    <mergeCell ref="A48:E48"/>
    <mergeCell ref="A49:E49"/>
    <mergeCell ref="A50:E50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39</cp:revision>
  <dcterms:created xsi:type="dcterms:W3CDTF">2025-01-22T12:09:21Z</dcterms:created>
  <dcterms:modified xsi:type="dcterms:W3CDTF">2025-11-12T13:46:57Z</dcterms:modified>
  <dc:language>pt-BR</dc:language>
</cp:coreProperties>
</file>